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15" yWindow="2580" windowWidth="13875" windowHeight="11760" firstSheet="10" activeTab="15"/>
  </bookViews>
  <sheets>
    <sheet name="1" sheetId="14" state="hidden" r:id="rId1"/>
    <sheet name="2" sheetId="15" state="hidden" r:id="rId2"/>
    <sheet name="3" sheetId="16" state="hidden" r:id="rId3"/>
    <sheet name="4" sheetId="17" state="hidden" r:id="rId4"/>
    <sheet name="5" sheetId="18" state="hidden" r:id="rId5"/>
    <sheet name="6" sheetId="19" state="hidden" r:id="rId6"/>
    <sheet name="7" sheetId="20" state="hidden" r:id="rId7"/>
    <sheet name="8" sheetId="21" state="hidden" r:id="rId8"/>
    <sheet name="9" sheetId="22" state="hidden" r:id="rId9"/>
    <sheet name="10" sheetId="23" state="hidden" r:id="rId10"/>
    <sheet name="т-лист" sheetId="13" r:id="rId11"/>
    <sheet name="таблица (лагерь)" sheetId="24" state="hidden" r:id="rId12"/>
    <sheet name="таблица" sheetId="25" state="hidden" r:id="rId13"/>
    <sheet name="+1-10" sheetId="26" state="hidden" r:id="rId14"/>
    <sheet name="+ГПД" sheetId="27" state="hidden" r:id="rId15"/>
    <sheet name="1-10" sheetId="29" r:id="rId16"/>
    <sheet name="Лист1" sheetId="30" r:id="rId17"/>
  </sheets>
  <definedNames>
    <definedName name="_xlnm.Print_Area" localSheetId="13">'+1-10'!$A$1:$P$234</definedName>
    <definedName name="_xlnm.Print_Area" localSheetId="14">'+ГПД'!$A$1:$P$273</definedName>
    <definedName name="_xlnm.Print_Area" localSheetId="9">'10'!$A$1:$O$24</definedName>
    <definedName name="_xlnm.Print_Area" localSheetId="3">'4'!$A$1:$O$20</definedName>
    <definedName name="_xlnm.Print_Area" localSheetId="5">'6'!$A$1:$O$18</definedName>
    <definedName name="_xlnm.Print_Area" localSheetId="11">'таблица (лагерь)'!$A$1:$O$54</definedName>
    <definedName name="_xlnm.Print_Area" localSheetId="10">'т-лист'!$A$1:$D$35</definedName>
  </definedNames>
  <calcPr calcId="145621" refMode="R1C1"/>
</workbook>
</file>

<file path=xl/calcChain.xml><?xml version="1.0" encoding="utf-8"?>
<calcChain xmlns="http://schemas.openxmlformats.org/spreadsheetml/2006/main">
  <c r="P275" i="29" l="1"/>
  <c r="O275" i="29"/>
  <c r="N275" i="29"/>
  <c r="M275" i="29"/>
  <c r="L275" i="29"/>
  <c r="K275" i="29"/>
  <c r="J275" i="29"/>
  <c r="I275" i="29"/>
  <c r="H275" i="29"/>
  <c r="G275" i="29"/>
  <c r="F275" i="29"/>
  <c r="E275" i="29"/>
  <c r="P271" i="29"/>
  <c r="P276" i="29" s="1"/>
  <c r="O271" i="29"/>
  <c r="N271" i="29"/>
  <c r="M271" i="29"/>
  <c r="M276" i="29" s="1"/>
  <c r="L271" i="29"/>
  <c r="L276" i="29" s="1"/>
  <c r="K271" i="29"/>
  <c r="J271" i="29"/>
  <c r="J276" i="29" s="1"/>
  <c r="I271" i="29"/>
  <c r="I276" i="29" s="1"/>
  <c r="H271" i="29"/>
  <c r="H276" i="29" s="1"/>
  <c r="G271" i="29"/>
  <c r="G276" i="29" s="1"/>
  <c r="F271" i="29"/>
  <c r="F276" i="29" s="1"/>
  <c r="E271" i="29"/>
  <c r="E276" i="29" s="1"/>
  <c r="P262" i="29"/>
  <c r="O262" i="29"/>
  <c r="N262" i="29"/>
  <c r="M262" i="29"/>
  <c r="L262" i="29"/>
  <c r="K262" i="29"/>
  <c r="J262" i="29"/>
  <c r="I262" i="29"/>
  <c r="H262" i="29"/>
  <c r="G262" i="29"/>
  <c r="F262" i="29"/>
  <c r="E262" i="29"/>
  <c r="P251" i="29"/>
  <c r="O251" i="29"/>
  <c r="N251" i="29"/>
  <c r="M251" i="29"/>
  <c r="L251" i="29"/>
  <c r="K251" i="29"/>
  <c r="J251" i="29"/>
  <c r="I251" i="29"/>
  <c r="H251" i="29"/>
  <c r="G251" i="29"/>
  <c r="F251" i="29"/>
  <c r="E251" i="29"/>
  <c r="P247" i="29"/>
  <c r="P252" i="29" s="1"/>
  <c r="O247" i="29"/>
  <c r="O252" i="29" s="1"/>
  <c r="N247" i="29"/>
  <c r="N252" i="29" s="1"/>
  <c r="M247" i="29"/>
  <c r="M252" i="29" s="1"/>
  <c r="L247" i="29"/>
  <c r="L252" i="29" s="1"/>
  <c r="K247" i="29"/>
  <c r="K252" i="29" s="1"/>
  <c r="J247" i="29"/>
  <c r="J252" i="29" s="1"/>
  <c r="I247" i="29"/>
  <c r="I252" i="29" s="1"/>
  <c r="H247" i="29"/>
  <c r="H252" i="29" s="1"/>
  <c r="G247" i="29"/>
  <c r="G252" i="29" s="1"/>
  <c r="F247" i="29"/>
  <c r="F252" i="29" s="1"/>
  <c r="E247" i="29"/>
  <c r="E252" i="29" s="1"/>
  <c r="P237" i="29"/>
  <c r="O237" i="29"/>
  <c r="N237" i="29"/>
  <c r="M237" i="29"/>
  <c r="L237" i="29"/>
  <c r="K237" i="29"/>
  <c r="J237" i="29"/>
  <c r="I237" i="29"/>
  <c r="H237" i="29"/>
  <c r="G237" i="29"/>
  <c r="F237" i="29"/>
  <c r="E237" i="29"/>
  <c r="P223" i="29"/>
  <c r="O223" i="29"/>
  <c r="N223" i="29"/>
  <c r="M223" i="29"/>
  <c r="L223" i="29"/>
  <c r="K223" i="29"/>
  <c r="J223" i="29"/>
  <c r="I223" i="29"/>
  <c r="H223" i="29"/>
  <c r="G223" i="29"/>
  <c r="F223" i="29"/>
  <c r="E223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P210" i="29"/>
  <c r="P224" i="29" s="1"/>
  <c r="O210" i="29"/>
  <c r="N210" i="29"/>
  <c r="M210" i="29"/>
  <c r="L210" i="29"/>
  <c r="K210" i="29"/>
  <c r="K224" i="29" s="1"/>
  <c r="J210" i="29"/>
  <c r="J224" i="29" s="1"/>
  <c r="I210" i="29"/>
  <c r="I224" i="29" s="1"/>
  <c r="H210" i="29"/>
  <c r="H224" i="29" s="1"/>
  <c r="G210" i="29"/>
  <c r="G224" i="29" s="1"/>
  <c r="F210" i="29"/>
  <c r="E210" i="29"/>
  <c r="P199" i="29"/>
  <c r="O199" i="29"/>
  <c r="N199" i="29"/>
  <c r="M199" i="29"/>
  <c r="L199" i="29"/>
  <c r="K199" i="29"/>
  <c r="J199" i="29"/>
  <c r="I199" i="29"/>
  <c r="H199" i="29"/>
  <c r="G199" i="29"/>
  <c r="F199" i="29"/>
  <c r="E199" i="29"/>
  <c r="P195" i="29"/>
  <c r="P200" i="29" s="1"/>
  <c r="O195" i="29"/>
  <c r="O200" i="29" s="1"/>
  <c r="N195" i="29"/>
  <c r="N200" i="29" s="1"/>
  <c r="M195" i="29"/>
  <c r="M200" i="29" s="1"/>
  <c r="L195" i="29"/>
  <c r="L200" i="29" s="1"/>
  <c r="K195" i="29"/>
  <c r="K200" i="29" s="1"/>
  <c r="J195" i="29"/>
  <c r="J200" i="29" s="1"/>
  <c r="I195" i="29"/>
  <c r="I200" i="29" s="1"/>
  <c r="H195" i="29"/>
  <c r="H200" i="29" s="1"/>
  <c r="G195" i="29"/>
  <c r="G200" i="29" s="1"/>
  <c r="F195" i="29"/>
  <c r="F200" i="29" s="1"/>
  <c r="E195" i="29"/>
  <c r="E200" i="29" s="1"/>
  <c r="P185" i="29"/>
  <c r="P186" i="29" s="1"/>
  <c r="O185" i="29"/>
  <c r="O186" i="29" s="1"/>
  <c r="N185" i="29"/>
  <c r="N186" i="29" s="1"/>
  <c r="M185" i="29"/>
  <c r="M186" i="29" s="1"/>
  <c r="L185" i="29"/>
  <c r="L186" i="29" s="1"/>
  <c r="K185" i="29"/>
  <c r="K186" i="29" s="1"/>
  <c r="J185" i="29"/>
  <c r="J186" i="29" s="1"/>
  <c r="I185" i="29"/>
  <c r="I186" i="29" s="1"/>
  <c r="H185" i="29"/>
  <c r="H186" i="29" s="1"/>
  <c r="G185" i="29"/>
  <c r="G186" i="29" s="1"/>
  <c r="F185" i="29"/>
  <c r="F186" i="29" s="1"/>
  <c r="E185" i="29"/>
  <c r="E186" i="29" s="1"/>
  <c r="P170" i="29"/>
  <c r="O170" i="29"/>
  <c r="N170" i="29"/>
  <c r="M170" i="29"/>
  <c r="L170" i="29"/>
  <c r="K170" i="29"/>
  <c r="J170" i="29"/>
  <c r="I170" i="29"/>
  <c r="H170" i="29"/>
  <c r="G170" i="29"/>
  <c r="F170" i="29"/>
  <c r="E170" i="29"/>
  <c r="P166" i="29"/>
  <c r="O166" i="29"/>
  <c r="N166" i="29"/>
  <c r="M166" i="29"/>
  <c r="L166" i="29"/>
  <c r="K166" i="29"/>
  <c r="J166" i="29"/>
  <c r="I166" i="29"/>
  <c r="H166" i="29"/>
  <c r="G166" i="29"/>
  <c r="F166" i="29"/>
  <c r="E166" i="29"/>
  <c r="P158" i="29"/>
  <c r="O158" i="29"/>
  <c r="O171" i="29" s="1"/>
  <c r="N158" i="29"/>
  <c r="N171" i="29" s="1"/>
  <c r="M158" i="29"/>
  <c r="M171" i="29" s="1"/>
  <c r="L158" i="29"/>
  <c r="L171" i="29" s="1"/>
  <c r="K158" i="29"/>
  <c r="J158" i="29"/>
  <c r="I158" i="29"/>
  <c r="H158" i="29"/>
  <c r="G158" i="29"/>
  <c r="G171" i="29" s="1"/>
  <c r="F158" i="29"/>
  <c r="F171" i="29" s="1"/>
  <c r="E158" i="29"/>
  <c r="E171" i="29" s="1"/>
  <c r="P145" i="29"/>
  <c r="O145" i="29"/>
  <c r="N145" i="29"/>
  <c r="M145" i="29"/>
  <c r="L145" i="29"/>
  <c r="K145" i="29"/>
  <c r="J145" i="29"/>
  <c r="I145" i="29"/>
  <c r="H145" i="29"/>
  <c r="G145" i="29"/>
  <c r="F145" i="29"/>
  <c r="E145" i="29"/>
  <c r="P141" i="29"/>
  <c r="P146" i="29" s="1"/>
  <c r="O141" i="29"/>
  <c r="O146" i="29" s="1"/>
  <c r="N141" i="29"/>
  <c r="N146" i="29" s="1"/>
  <c r="M141" i="29"/>
  <c r="M146" i="29" s="1"/>
  <c r="L141" i="29"/>
  <c r="L146" i="29" s="1"/>
  <c r="K141" i="29"/>
  <c r="K146" i="29" s="1"/>
  <c r="J141" i="29"/>
  <c r="J146" i="29" s="1"/>
  <c r="I141" i="29"/>
  <c r="I146" i="29" s="1"/>
  <c r="H141" i="29"/>
  <c r="H146" i="29" s="1"/>
  <c r="G141" i="29"/>
  <c r="G146" i="29" s="1"/>
  <c r="F141" i="29"/>
  <c r="F146" i="29" s="1"/>
  <c r="E141" i="29"/>
  <c r="E146" i="29" s="1"/>
  <c r="P131" i="29"/>
  <c r="O131" i="29"/>
  <c r="N131" i="29"/>
  <c r="M131" i="29"/>
  <c r="L131" i="29"/>
  <c r="K131" i="29"/>
  <c r="J131" i="29"/>
  <c r="I131" i="29"/>
  <c r="H131" i="29"/>
  <c r="G131" i="29"/>
  <c r="F131" i="29"/>
  <c r="E131" i="29"/>
  <c r="P121" i="29"/>
  <c r="O121" i="29"/>
  <c r="N121" i="29"/>
  <c r="M121" i="29"/>
  <c r="L121" i="29"/>
  <c r="K121" i="29"/>
  <c r="J121" i="29"/>
  <c r="I121" i="29"/>
  <c r="H121" i="29"/>
  <c r="G121" i="29"/>
  <c r="F121" i="29"/>
  <c r="E121" i="29"/>
  <c r="P117" i="29"/>
  <c r="P122" i="29" s="1"/>
  <c r="O117" i="29"/>
  <c r="O122" i="29" s="1"/>
  <c r="N117" i="29"/>
  <c r="N122" i="29" s="1"/>
  <c r="M117" i="29"/>
  <c r="M122" i="29" s="1"/>
  <c r="L117" i="29"/>
  <c r="L122" i="29" s="1"/>
  <c r="K117" i="29"/>
  <c r="K122" i="29" s="1"/>
  <c r="J117" i="29"/>
  <c r="J122" i="29" s="1"/>
  <c r="I117" i="29"/>
  <c r="I122" i="29" s="1"/>
  <c r="H117" i="29"/>
  <c r="H122" i="29" s="1"/>
  <c r="G117" i="29"/>
  <c r="G122" i="29" s="1"/>
  <c r="F117" i="29"/>
  <c r="F122" i="29" s="1"/>
  <c r="E117" i="29"/>
  <c r="E122" i="29" s="1"/>
  <c r="P107" i="29"/>
  <c r="O107" i="29"/>
  <c r="N107" i="29"/>
  <c r="M107" i="29"/>
  <c r="L107" i="29"/>
  <c r="K107" i="29"/>
  <c r="J107" i="29"/>
  <c r="I107" i="29"/>
  <c r="H107" i="29"/>
  <c r="G107" i="29"/>
  <c r="F107" i="29"/>
  <c r="E107" i="29"/>
  <c r="P95" i="29"/>
  <c r="O95" i="29"/>
  <c r="N95" i="29"/>
  <c r="M95" i="29"/>
  <c r="L95" i="29"/>
  <c r="K95" i="29"/>
  <c r="J95" i="29"/>
  <c r="I95" i="29"/>
  <c r="H95" i="29"/>
  <c r="G95" i="29"/>
  <c r="F95" i="29"/>
  <c r="E95" i="29"/>
  <c r="P91" i="29"/>
  <c r="P96" i="29" s="1"/>
  <c r="O91" i="29"/>
  <c r="O96" i="29" s="1"/>
  <c r="N91" i="29"/>
  <c r="N96" i="29" s="1"/>
  <c r="M91" i="29"/>
  <c r="M96" i="29" s="1"/>
  <c r="L91" i="29"/>
  <c r="L96" i="29" s="1"/>
  <c r="K91" i="29"/>
  <c r="K96" i="29" s="1"/>
  <c r="J91" i="29"/>
  <c r="J96" i="29" s="1"/>
  <c r="I91" i="29"/>
  <c r="I96" i="29" s="1"/>
  <c r="H91" i="29"/>
  <c r="H96" i="29" s="1"/>
  <c r="G91" i="29"/>
  <c r="G96" i="29" s="1"/>
  <c r="F91" i="29"/>
  <c r="F96" i="29" s="1"/>
  <c r="E91" i="29"/>
  <c r="E96" i="29" s="1"/>
  <c r="P82" i="29"/>
  <c r="O82" i="29"/>
  <c r="N82" i="29"/>
  <c r="M82" i="29"/>
  <c r="L82" i="29"/>
  <c r="K82" i="29"/>
  <c r="J82" i="29"/>
  <c r="I82" i="29"/>
  <c r="H82" i="29"/>
  <c r="G82" i="29"/>
  <c r="F82" i="29"/>
  <c r="E8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P60" i="29"/>
  <c r="O60" i="29"/>
  <c r="O73" i="29" s="1"/>
  <c r="N60" i="29"/>
  <c r="N73" i="29" s="1"/>
  <c r="M60" i="29"/>
  <c r="M73" i="29" s="1"/>
  <c r="L60" i="29"/>
  <c r="L73" i="29" s="1"/>
  <c r="K60" i="29"/>
  <c r="J60" i="29"/>
  <c r="I60" i="29"/>
  <c r="H60" i="29"/>
  <c r="G60" i="29"/>
  <c r="G73" i="29" s="1"/>
  <c r="F60" i="29"/>
  <c r="F73" i="29" s="1"/>
  <c r="E60" i="29"/>
  <c r="E73" i="29" s="1"/>
  <c r="P45" i="29"/>
  <c r="O45" i="29"/>
  <c r="N45" i="29"/>
  <c r="M45" i="29"/>
  <c r="L45" i="29"/>
  <c r="K45" i="29"/>
  <c r="J45" i="29"/>
  <c r="I45" i="29"/>
  <c r="H45" i="29"/>
  <c r="G45" i="29"/>
  <c r="F45" i="29"/>
  <c r="E45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P33" i="29"/>
  <c r="O33" i="29"/>
  <c r="O46" i="29" s="1"/>
  <c r="N33" i="29"/>
  <c r="N46" i="29" s="1"/>
  <c r="M33" i="29"/>
  <c r="M46" i="29" s="1"/>
  <c r="L33" i="29"/>
  <c r="L46" i="29" s="1"/>
  <c r="K33" i="29"/>
  <c r="J33" i="29"/>
  <c r="I33" i="29"/>
  <c r="H33" i="29"/>
  <c r="G33" i="29"/>
  <c r="G46" i="29" s="1"/>
  <c r="F33" i="29"/>
  <c r="F46" i="29" s="1"/>
  <c r="E33" i="29"/>
  <c r="E46" i="29" s="1"/>
  <c r="K276" i="29" l="1"/>
  <c r="P46" i="29"/>
  <c r="P73" i="29"/>
  <c r="H171" i="29"/>
  <c r="O224" i="29"/>
  <c r="I46" i="29"/>
  <c r="L224" i="29"/>
  <c r="J46" i="29"/>
  <c r="J73" i="29"/>
  <c r="J171" i="29"/>
  <c r="E224" i="29"/>
  <c r="M224" i="29"/>
  <c r="H46" i="29"/>
  <c r="H73" i="29"/>
  <c r="P171" i="29"/>
  <c r="N276" i="29"/>
  <c r="I73" i="29"/>
  <c r="I171" i="29"/>
  <c r="O276" i="29"/>
  <c r="K46" i="29"/>
  <c r="K73" i="29"/>
  <c r="K171" i="29"/>
  <c r="F224" i="29"/>
  <c r="N224" i="29"/>
  <c r="E43" i="26"/>
  <c r="F43" i="26"/>
  <c r="G43" i="26"/>
  <c r="H43" i="26"/>
  <c r="I43" i="26"/>
  <c r="J43" i="26"/>
  <c r="K43" i="26"/>
  <c r="L43" i="26"/>
  <c r="M43" i="26"/>
  <c r="N43" i="26"/>
  <c r="O43" i="26"/>
  <c r="P43" i="26"/>
  <c r="I36" i="27" l="1"/>
  <c r="M36" i="27"/>
  <c r="F36" i="27"/>
  <c r="G36" i="27"/>
  <c r="H36" i="27"/>
  <c r="J36" i="27"/>
  <c r="K36" i="27"/>
  <c r="L36" i="27"/>
  <c r="N36" i="27"/>
  <c r="O36" i="27"/>
  <c r="P36" i="27"/>
  <c r="E36" i="27"/>
  <c r="P269" i="27" l="1"/>
  <c r="O269" i="27"/>
  <c r="N269" i="27"/>
  <c r="M269" i="27"/>
  <c r="L269" i="27"/>
  <c r="K269" i="27"/>
  <c r="J269" i="27"/>
  <c r="I269" i="27"/>
  <c r="H269" i="27"/>
  <c r="G269" i="27"/>
  <c r="F269" i="27"/>
  <c r="E269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F47" i="27"/>
  <c r="G47" i="27"/>
  <c r="H47" i="27"/>
  <c r="I47" i="27"/>
  <c r="J47" i="27"/>
  <c r="K47" i="27"/>
  <c r="L47" i="27"/>
  <c r="M47" i="27"/>
  <c r="N47" i="27"/>
  <c r="O47" i="27"/>
  <c r="P47" i="27"/>
  <c r="E47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K48" i="27" l="1"/>
  <c r="J48" i="27"/>
  <c r="L48" i="27"/>
  <c r="P48" i="27"/>
  <c r="O48" i="27"/>
  <c r="E48" i="27"/>
  <c r="G48" i="27"/>
  <c r="M48" i="27"/>
  <c r="N48" i="27"/>
  <c r="F48" i="27"/>
  <c r="I48" i="27"/>
  <c r="H48" i="27"/>
  <c r="E98" i="27"/>
  <c r="M98" i="27"/>
  <c r="I122" i="27"/>
  <c r="E144" i="27"/>
  <c r="M144" i="27"/>
  <c r="I168" i="27"/>
  <c r="E195" i="27"/>
  <c r="M195" i="27"/>
  <c r="I220" i="27"/>
  <c r="E246" i="27"/>
  <c r="M246" i="27"/>
  <c r="E270" i="27"/>
  <c r="M270" i="27"/>
  <c r="F98" i="27"/>
  <c r="J98" i="27"/>
  <c r="N98" i="27"/>
  <c r="F122" i="27"/>
  <c r="J122" i="27"/>
  <c r="N122" i="27"/>
  <c r="F144" i="27"/>
  <c r="J144" i="27"/>
  <c r="N144" i="27"/>
  <c r="F168" i="27"/>
  <c r="J168" i="27"/>
  <c r="N168" i="27"/>
  <c r="F195" i="27"/>
  <c r="J195" i="27"/>
  <c r="N195" i="27"/>
  <c r="F220" i="27"/>
  <c r="J220" i="27"/>
  <c r="N220" i="27"/>
  <c r="F246" i="27"/>
  <c r="J246" i="27"/>
  <c r="N246" i="27"/>
  <c r="F270" i="27"/>
  <c r="J270" i="27"/>
  <c r="N270" i="27"/>
  <c r="G98" i="27"/>
  <c r="K98" i="27"/>
  <c r="O98" i="27"/>
  <c r="G122" i="27"/>
  <c r="K122" i="27"/>
  <c r="O122" i="27"/>
  <c r="G144" i="27"/>
  <c r="K144" i="27"/>
  <c r="O144" i="27"/>
  <c r="G168" i="27"/>
  <c r="K168" i="27"/>
  <c r="O168" i="27"/>
  <c r="G195" i="27"/>
  <c r="K195" i="27"/>
  <c r="O195" i="27"/>
  <c r="G220" i="27"/>
  <c r="K220" i="27"/>
  <c r="O220" i="27"/>
  <c r="G246" i="27"/>
  <c r="K246" i="27"/>
  <c r="O246" i="27"/>
  <c r="G270" i="27"/>
  <c r="K270" i="27"/>
  <c r="O270" i="27"/>
  <c r="I98" i="27"/>
  <c r="E122" i="27"/>
  <c r="M122" i="27"/>
  <c r="I144" i="27"/>
  <c r="E168" i="27"/>
  <c r="M168" i="27"/>
  <c r="I195" i="27"/>
  <c r="E220" i="27"/>
  <c r="M220" i="27"/>
  <c r="I246" i="27"/>
  <c r="I270" i="27"/>
  <c r="H98" i="27"/>
  <c r="L98" i="27"/>
  <c r="P98" i="27"/>
  <c r="H122" i="27"/>
  <c r="L122" i="27"/>
  <c r="P122" i="27"/>
  <c r="H144" i="27"/>
  <c r="L144" i="27"/>
  <c r="P144" i="27"/>
  <c r="H168" i="27"/>
  <c r="L168" i="27"/>
  <c r="P168" i="27"/>
  <c r="H195" i="27"/>
  <c r="L195" i="27"/>
  <c r="P195" i="27"/>
  <c r="H220" i="27"/>
  <c r="L220" i="27"/>
  <c r="P220" i="27"/>
  <c r="H246" i="27"/>
  <c r="L246" i="27"/>
  <c r="P246" i="27"/>
  <c r="H270" i="27"/>
  <c r="L270" i="27"/>
  <c r="P270" i="27"/>
  <c r="E74" i="27"/>
  <c r="I74" i="27"/>
  <c r="M74" i="27"/>
  <c r="F74" i="27"/>
  <c r="J74" i="27"/>
  <c r="N74" i="27"/>
  <c r="G74" i="27"/>
  <c r="K74" i="27"/>
  <c r="O74" i="27"/>
  <c r="H74" i="27"/>
  <c r="L74" i="27"/>
  <c r="P74" i="27"/>
  <c r="O17" i="14"/>
  <c r="N17" i="14"/>
  <c r="M17" i="14"/>
  <c r="L17" i="14"/>
  <c r="K17" i="14"/>
  <c r="J17" i="14"/>
  <c r="I17" i="14"/>
  <c r="H17" i="14"/>
  <c r="G17" i="14"/>
  <c r="F17" i="14"/>
  <c r="E17" i="14"/>
  <c r="D17" i="14"/>
  <c r="O10" i="14"/>
  <c r="O18" i="14" s="1"/>
  <c r="N10" i="14"/>
  <c r="N18" i="14" s="1"/>
  <c r="M10" i="14"/>
  <c r="M18" i="14" s="1"/>
  <c r="L10" i="14"/>
  <c r="L18" i="14" s="1"/>
  <c r="K10" i="14"/>
  <c r="K18" i="14" s="1"/>
  <c r="J10" i="14"/>
  <c r="J18" i="14" s="1"/>
  <c r="I10" i="14"/>
  <c r="I18" i="14" s="1"/>
  <c r="H10" i="14"/>
  <c r="H18" i="14" s="1"/>
  <c r="G10" i="14"/>
  <c r="G18" i="14" s="1"/>
  <c r="F10" i="14"/>
  <c r="F18" i="14" s="1"/>
  <c r="E10" i="14"/>
  <c r="E18" i="14" s="1"/>
  <c r="D10" i="14"/>
  <c r="D18" i="14" s="1"/>
  <c r="O19" i="15"/>
  <c r="N19" i="15"/>
  <c r="M19" i="15"/>
  <c r="L19" i="15"/>
  <c r="K19" i="15"/>
  <c r="J19" i="15"/>
  <c r="I19" i="15"/>
  <c r="H19" i="15"/>
  <c r="G19" i="15"/>
  <c r="F19" i="15"/>
  <c r="E19" i="15"/>
  <c r="D19" i="15"/>
  <c r="O12" i="15"/>
  <c r="O20" i="15" s="1"/>
  <c r="N12" i="15"/>
  <c r="N20" i="15" s="1"/>
  <c r="M12" i="15"/>
  <c r="M20" i="15" s="1"/>
  <c r="L12" i="15"/>
  <c r="L20" i="15" s="1"/>
  <c r="K12" i="15"/>
  <c r="K20" i="15" s="1"/>
  <c r="J12" i="15"/>
  <c r="J20" i="15" s="1"/>
  <c r="I12" i="15"/>
  <c r="I20" i="15" s="1"/>
  <c r="H12" i="15"/>
  <c r="H20" i="15" s="1"/>
  <c r="G12" i="15"/>
  <c r="G20" i="15" s="1"/>
  <c r="F12" i="15"/>
  <c r="F20" i="15" s="1"/>
  <c r="E12" i="15"/>
  <c r="E20" i="15" s="1"/>
  <c r="D12" i="15"/>
  <c r="D20" i="15" s="1"/>
  <c r="O19" i="16"/>
  <c r="N19" i="16"/>
  <c r="M19" i="16"/>
  <c r="L19" i="16"/>
  <c r="K19" i="16"/>
  <c r="J19" i="16"/>
  <c r="I19" i="16"/>
  <c r="H19" i="16"/>
  <c r="G19" i="16"/>
  <c r="F19" i="16"/>
  <c r="E19" i="16"/>
  <c r="D19" i="16"/>
  <c r="O11" i="16"/>
  <c r="O20" i="16" s="1"/>
  <c r="N11" i="16"/>
  <c r="N20" i="16" s="1"/>
  <c r="M11" i="16"/>
  <c r="M20" i="16" s="1"/>
  <c r="L11" i="16"/>
  <c r="L20" i="16" s="1"/>
  <c r="K11" i="16"/>
  <c r="K20" i="16" s="1"/>
  <c r="J11" i="16"/>
  <c r="J20" i="16" s="1"/>
  <c r="I11" i="16"/>
  <c r="I20" i="16" s="1"/>
  <c r="H11" i="16"/>
  <c r="H20" i="16" s="1"/>
  <c r="G11" i="16"/>
  <c r="G20" i="16" s="1"/>
  <c r="F11" i="16"/>
  <c r="F20" i="16" s="1"/>
  <c r="E11" i="16"/>
  <c r="E20" i="16" s="1"/>
  <c r="D11" i="16"/>
  <c r="D20" i="16" s="1"/>
  <c r="O19" i="17"/>
  <c r="N19" i="17"/>
  <c r="M19" i="17"/>
  <c r="L19" i="17"/>
  <c r="K19" i="17"/>
  <c r="J19" i="17"/>
  <c r="I19" i="17"/>
  <c r="H19" i="17"/>
  <c r="G19" i="17"/>
  <c r="F19" i="17"/>
  <c r="E19" i="17"/>
  <c r="D19" i="17"/>
  <c r="O11" i="17"/>
  <c r="O20" i="17" s="1"/>
  <c r="N11" i="17"/>
  <c r="N20" i="17" s="1"/>
  <c r="M11" i="17"/>
  <c r="M20" i="17" s="1"/>
  <c r="L11" i="17"/>
  <c r="L20" i="17" s="1"/>
  <c r="K11" i="17"/>
  <c r="K20" i="17" s="1"/>
  <c r="J11" i="17"/>
  <c r="J20" i="17" s="1"/>
  <c r="I11" i="17"/>
  <c r="I20" i="17" s="1"/>
  <c r="H11" i="17"/>
  <c r="H20" i="17" s="1"/>
  <c r="G11" i="17"/>
  <c r="G20" i="17" s="1"/>
  <c r="F11" i="17"/>
  <c r="F20" i="17" s="1"/>
  <c r="E11" i="17"/>
  <c r="E20" i="17" s="1"/>
  <c r="D11" i="17"/>
  <c r="D20" i="17" s="1"/>
  <c r="O17" i="18"/>
  <c r="N17" i="18"/>
  <c r="M17" i="18"/>
  <c r="L17" i="18"/>
  <c r="K17" i="18"/>
  <c r="J17" i="18"/>
  <c r="I17" i="18"/>
  <c r="H17" i="18"/>
  <c r="G17" i="18"/>
  <c r="F17" i="18"/>
  <c r="E17" i="18"/>
  <c r="D17" i="18"/>
  <c r="O9" i="18"/>
  <c r="O18" i="18" s="1"/>
  <c r="N9" i="18"/>
  <c r="N18" i="18" s="1"/>
  <c r="M9" i="18"/>
  <c r="M18" i="18" s="1"/>
  <c r="L9" i="18"/>
  <c r="L18" i="18" s="1"/>
  <c r="K9" i="18"/>
  <c r="K18" i="18" s="1"/>
  <c r="J9" i="18"/>
  <c r="J18" i="18" s="1"/>
  <c r="I9" i="18"/>
  <c r="I18" i="18" s="1"/>
  <c r="H9" i="18"/>
  <c r="H18" i="18" s="1"/>
  <c r="G9" i="18"/>
  <c r="G18" i="18" s="1"/>
  <c r="F9" i="18"/>
  <c r="F18" i="18" s="1"/>
  <c r="E9" i="18"/>
  <c r="E18" i="18" s="1"/>
  <c r="D9" i="18"/>
  <c r="D18" i="18" s="1"/>
  <c r="O17" i="19"/>
  <c r="N17" i="19"/>
  <c r="M17" i="19"/>
  <c r="L17" i="19"/>
  <c r="K17" i="19"/>
  <c r="K18" i="19" s="1"/>
  <c r="J17" i="19"/>
  <c r="I17" i="19"/>
  <c r="H17" i="19"/>
  <c r="G17" i="19"/>
  <c r="F17" i="19"/>
  <c r="E17" i="19"/>
  <c r="D17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O20" i="20"/>
  <c r="N20" i="20"/>
  <c r="M20" i="20"/>
  <c r="L20" i="20"/>
  <c r="K20" i="20"/>
  <c r="J20" i="20"/>
  <c r="I20" i="20"/>
  <c r="H20" i="20"/>
  <c r="G20" i="20"/>
  <c r="F20" i="20"/>
  <c r="E20" i="20"/>
  <c r="D20" i="20"/>
  <c r="O12" i="20"/>
  <c r="O21" i="20" s="1"/>
  <c r="N12" i="20"/>
  <c r="N21" i="20" s="1"/>
  <c r="M12" i="20"/>
  <c r="M21" i="20" s="1"/>
  <c r="L12" i="20"/>
  <c r="L21" i="20" s="1"/>
  <c r="K12" i="20"/>
  <c r="K21" i="20" s="1"/>
  <c r="J12" i="20"/>
  <c r="J21" i="20" s="1"/>
  <c r="I12" i="20"/>
  <c r="I21" i="20" s="1"/>
  <c r="H12" i="20"/>
  <c r="H21" i="20" s="1"/>
  <c r="G12" i="20"/>
  <c r="G21" i="20" s="1"/>
  <c r="F12" i="20"/>
  <c r="F21" i="20" s="1"/>
  <c r="E12" i="20"/>
  <c r="E21" i="20" s="1"/>
  <c r="D12" i="20"/>
  <c r="D21" i="20" s="1"/>
  <c r="O18" i="21"/>
  <c r="N18" i="21"/>
  <c r="M18" i="21"/>
  <c r="L18" i="21"/>
  <c r="K18" i="21"/>
  <c r="J18" i="21"/>
  <c r="I18" i="21"/>
  <c r="H18" i="21"/>
  <c r="G18" i="21"/>
  <c r="F18" i="21"/>
  <c r="E18" i="21"/>
  <c r="D18" i="21"/>
  <c r="O11" i="21"/>
  <c r="O19" i="21" s="1"/>
  <c r="N11" i="21"/>
  <c r="N19" i="21" s="1"/>
  <c r="M11" i="21"/>
  <c r="M19" i="21" s="1"/>
  <c r="L11" i="21"/>
  <c r="L19" i="21" s="1"/>
  <c r="K11" i="21"/>
  <c r="K19" i="21" s="1"/>
  <c r="J11" i="21"/>
  <c r="J19" i="21" s="1"/>
  <c r="I11" i="21"/>
  <c r="I19" i="21" s="1"/>
  <c r="H11" i="21"/>
  <c r="H19" i="21" s="1"/>
  <c r="G11" i="21"/>
  <c r="G19" i="21" s="1"/>
  <c r="F11" i="21"/>
  <c r="F19" i="21" s="1"/>
  <c r="E11" i="21"/>
  <c r="E19" i="21" s="1"/>
  <c r="D11" i="21"/>
  <c r="D19" i="21" s="1"/>
  <c r="O19" i="22"/>
  <c r="N19" i="22"/>
  <c r="M19" i="22"/>
  <c r="L19" i="22"/>
  <c r="K19" i="22"/>
  <c r="J19" i="22"/>
  <c r="I19" i="22"/>
  <c r="H19" i="22"/>
  <c r="G19" i="22"/>
  <c r="F19" i="22"/>
  <c r="E19" i="22"/>
  <c r="D19" i="22"/>
  <c r="O11" i="22"/>
  <c r="O20" i="22" s="1"/>
  <c r="N11" i="22"/>
  <c r="N20" i="22" s="1"/>
  <c r="M11" i="22"/>
  <c r="M20" i="22" s="1"/>
  <c r="L11" i="22"/>
  <c r="L20" i="22" s="1"/>
  <c r="K11" i="22"/>
  <c r="K20" i="22" s="1"/>
  <c r="J11" i="22"/>
  <c r="J20" i="22" s="1"/>
  <c r="I11" i="22"/>
  <c r="I20" i="22" s="1"/>
  <c r="H11" i="22"/>
  <c r="H20" i="22" s="1"/>
  <c r="G11" i="22"/>
  <c r="G20" i="22" s="1"/>
  <c r="F11" i="22"/>
  <c r="F20" i="22" s="1"/>
  <c r="E11" i="22"/>
  <c r="E20" i="22" s="1"/>
  <c r="D11" i="22"/>
  <c r="D20" i="22" s="1"/>
  <c r="O19" i="23"/>
  <c r="N19" i="23"/>
  <c r="M19" i="23"/>
  <c r="L19" i="23"/>
  <c r="K19" i="23"/>
  <c r="J19" i="23"/>
  <c r="I19" i="23"/>
  <c r="H19" i="23"/>
  <c r="G19" i="23"/>
  <c r="F19" i="23"/>
  <c r="E19" i="23"/>
  <c r="D19" i="23"/>
  <c r="O11" i="23"/>
  <c r="O20" i="23" s="1"/>
  <c r="N11" i="23"/>
  <c r="N20" i="23" s="1"/>
  <c r="M11" i="23"/>
  <c r="M20" i="23" s="1"/>
  <c r="L11" i="23"/>
  <c r="L20" i="23" s="1"/>
  <c r="K11" i="23"/>
  <c r="K20" i="23" s="1"/>
  <c r="J11" i="23"/>
  <c r="J20" i="23" s="1"/>
  <c r="I11" i="23"/>
  <c r="I20" i="23" s="1"/>
  <c r="H11" i="23"/>
  <c r="H20" i="23" s="1"/>
  <c r="G11" i="23"/>
  <c r="G20" i="23" s="1"/>
  <c r="F11" i="23"/>
  <c r="F20" i="23" s="1"/>
  <c r="E11" i="23"/>
  <c r="E20" i="23" s="1"/>
  <c r="D11" i="23"/>
  <c r="D20" i="23" s="1"/>
  <c r="G18" i="19" l="1"/>
  <c r="O18" i="19"/>
  <c r="D18" i="19"/>
  <c r="H18" i="19"/>
  <c r="L18" i="19"/>
  <c r="E18" i="19"/>
  <c r="I18" i="19"/>
  <c r="M18" i="19"/>
  <c r="F18" i="19"/>
  <c r="J18" i="19"/>
  <c r="N18" i="19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P115" i="26"/>
  <c r="O115" i="26"/>
  <c r="N115" i="26"/>
  <c r="M115" i="26"/>
  <c r="L115" i="26"/>
  <c r="L124" i="26" s="1"/>
  <c r="K115" i="26"/>
  <c r="K124" i="26" s="1"/>
  <c r="J115" i="26"/>
  <c r="J124" i="26" s="1"/>
  <c r="I115" i="26"/>
  <c r="I124" i="26" s="1"/>
  <c r="H115" i="26"/>
  <c r="G115" i="26"/>
  <c r="F115" i="26"/>
  <c r="E115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P221" i="26"/>
  <c r="O221" i="26"/>
  <c r="N221" i="26"/>
  <c r="M221" i="26"/>
  <c r="L221" i="26"/>
  <c r="L230" i="26" s="1"/>
  <c r="K221" i="26"/>
  <c r="K230" i="26" s="1"/>
  <c r="J221" i="26"/>
  <c r="J230" i="26" s="1"/>
  <c r="I221" i="26"/>
  <c r="I230" i="26" s="1"/>
  <c r="H221" i="26"/>
  <c r="G221" i="26"/>
  <c r="F221" i="26"/>
  <c r="E221" i="26"/>
  <c r="H230" i="26" l="1"/>
  <c r="O230" i="26"/>
  <c r="F230" i="26"/>
  <c r="N230" i="26"/>
  <c r="P230" i="26"/>
  <c r="G230" i="26"/>
  <c r="E230" i="26"/>
  <c r="M230" i="26"/>
  <c r="G124" i="26"/>
  <c r="O124" i="26"/>
  <c r="H124" i="26"/>
  <c r="F124" i="26"/>
  <c r="N124" i="26"/>
  <c r="P124" i="26"/>
  <c r="E124" i="26"/>
  <c r="M124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P201" i="26"/>
  <c r="O201" i="26"/>
  <c r="N201" i="26"/>
  <c r="M201" i="26"/>
  <c r="L201" i="26"/>
  <c r="L210" i="26" s="1"/>
  <c r="K201" i="26"/>
  <c r="K210" i="26" s="1"/>
  <c r="J201" i="26"/>
  <c r="J210" i="26" s="1"/>
  <c r="I201" i="26"/>
  <c r="I210" i="26" s="1"/>
  <c r="H201" i="26"/>
  <c r="G201" i="26"/>
  <c r="F201" i="26"/>
  <c r="E201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P180" i="26"/>
  <c r="O180" i="26"/>
  <c r="N180" i="26"/>
  <c r="M180" i="26"/>
  <c r="L180" i="26"/>
  <c r="L188" i="26" s="1"/>
  <c r="K180" i="26"/>
  <c r="K188" i="26" s="1"/>
  <c r="J180" i="26"/>
  <c r="J188" i="26" s="1"/>
  <c r="I180" i="26"/>
  <c r="I188" i="26" s="1"/>
  <c r="H180" i="26"/>
  <c r="G180" i="26"/>
  <c r="F180" i="26"/>
  <c r="E180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P158" i="26"/>
  <c r="O158" i="26"/>
  <c r="N158" i="26"/>
  <c r="M158" i="26"/>
  <c r="L158" i="26"/>
  <c r="L167" i="26" s="1"/>
  <c r="K158" i="26"/>
  <c r="K167" i="26" s="1"/>
  <c r="J158" i="26"/>
  <c r="J167" i="26" s="1"/>
  <c r="I158" i="26"/>
  <c r="I167" i="26" s="1"/>
  <c r="H158" i="26"/>
  <c r="G158" i="26"/>
  <c r="F158" i="26"/>
  <c r="E158" i="26"/>
  <c r="P143" i="26"/>
  <c r="P144" i="26" s="1"/>
  <c r="O143" i="26"/>
  <c r="O144" i="26" s="1"/>
  <c r="N143" i="26"/>
  <c r="N144" i="26" s="1"/>
  <c r="M143" i="26"/>
  <c r="M144" i="26" s="1"/>
  <c r="L143" i="26"/>
  <c r="L144" i="26" s="1"/>
  <c r="K143" i="26"/>
  <c r="K144" i="26" s="1"/>
  <c r="J143" i="26"/>
  <c r="J144" i="26" s="1"/>
  <c r="I143" i="26"/>
  <c r="I144" i="26" s="1"/>
  <c r="H143" i="26"/>
  <c r="H144" i="26" s="1"/>
  <c r="G143" i="26"/>
  <c r="G144" i="26" s="1"/>
  <c r="F143" i="26"/>
  <c r="F144" i="26" s="1"/>
  <c r="E143" i="26"/>
  <c r="E144" i="26" s="1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P97" i="26"/>
  <c r="O97" i="26"/>
  <c r="N97" i="26"/>
  <c r="M97" i="26"/>
  <c r="L97" i="26"/>
  <c r="L106" i="26" s="1"/>
  <c r="K97" i="26"/>
  <c r="K106" i="26" s="1"/>
  <c r="J97" i="26"/>
  <c r="J106" i="26" s="1"/>
  <c r="I97" i="26"/>
  <c r="I106" i="26" s="1"/>
  <c r="H97" i="26"/>
  <c r="G97" i="26"/>
  <c r="F97" i="26"/>
  <c r="E97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P77" i="26"/>
  <c r="O77" i="26"/>
  <c r="N77" i="26"/>
  <c r="M77" i="26"/>
  <c r="L77" i="26"/>
  <c r="L86" i="26" s="1"/>
  <c r="K77" i="26"/>
  <c r="K86" i="26" s="1"/>
  <c r="J77" i="26"/>
  <c r="J86" i="26" s="1"/>
  <c r="I77" i="26"/>
  <c r="I86" i="26" s="1"/>
  <c r="H77" i="26"/>
  <c r="G77" i="26"/>
  <c r="F77" i="26"/>
  <c r="E77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P58" i="26"/>
  <c r="O58" i="26"/>
  <c r="N58" i="26"/>
  <c r="M58" i="26"/>
  <c r="L58" i="26"/>
  <c r="L66" i="26" s="1"/>
  <c r="K58" i="26"/>
  <c r="K66" i="26" s="1"/>
  <c r="J58" i="26"/>
  <c r="J66" i="26" s="1"/>
  <c r="I58" i="26"/>
  <c r="I66" i="26" s="1"/>
  <c r="H58" i="26"/>
  <c r="G58" i="26"/>
  <c r="F58" i="26"/>
  <c r="E58" i="26"/>
  <c r="P36" i="26"/>
  <c r="O36" i="26"/>
  <c r="N36" i="26"/>
  <c r="M36" i="26"/>
  <c r="M44" i="26" s="1"/>
  <c r="L36" i="26"/>
  <c r="L44" i="26" s="1"/>
  <c r="K36" i="26"/>
  <c r="K44" i="26" s="1"/>
  <c r="J36" i="26"/>
  <c r="J44" i="26" s="1"/>
  <c r="I36" i="26"/>
  <c r="I44" i="26" s="1"/>
  <c r="H36" i="26"/>
  <c r="G36" i="26"/>
  <c r="F36" i="26"/>
  <c r="E36" i="26"/>
  <c r="F66" i="26" l="1"/>
  <c r="N66" i="26"/>
  <c r="F106" i="26"/>
  <c r="N106" i="26"/>
  <c r="F188" i="26"/>
  <c r="N188" i="26"/>
  <c r="H66" i="26"/>
  <c r="P66" i="26"/>
  <c r="H106" i="26"/>
  <c r="P106" i="26"/>
  <c r="H188" i="26"/>
  <c r="P188" i="26"/>
  <c r="G66" i="26"/>
  <c r="O66" i="26"/>
  <c r="G106" i="26"/>
  <c r="O106" i="26"/>
  <c r="G188" i="26"/>
  <c r="O188" i="26"/>
  <c r="E66" i="26"/>
  <c r="M66" i="26"/>
  <c r="E106" i="26"/>
  <c r="M106" i="26"/>
  <c r="E188" i="26"/>
  <c r="M188" i="26"/>
  <c r="E86" i="26"/>
  <c r="M86" i="26"/>
  <c r="E167" i="26"/>
  <c r="M167" i="26"/>
  <c r="H210" i="26"/>
  <c r="P210" i="26"/>
  <c r="G210" i="26"/>
  <c r="O210" i="26"/>
  <c r="F210" i="26"/>
  <c r="N210" i="26"/>
  <c r="E210" i="26"/>
  <c r="M210" i="26"/>
  <c r="H167" i="26"/>
  <c r="G167" i="26"/>
  <c r="O167" i="26"/>
  <c r="F167" i="26"/>
  <c r="N167" i="26"/>
  <c r="P167" i="26"/>
  <c r="G86" i="26"/>
  <c r="O86" i="26"/>
  <c r="H86" i="26"/>
  <c r="F86" i="26"/>
  <c r="N86" i="26"/>
  <c r="P86" i="26"/>
  <c r="O44" i="26"/>
  <c r="N44" i="26"/>
  <c r="H44" i="26"/>
  <c r="G44" i="26"/>
  <c r="F44" i="26"/>
  <c r="E44" i="26"/>
  <c r="P44" i="26"/>
</calcChain>
</file>

<file path=xl/sharedStrings.xml><?xml version="1.0" encoding="utf-8"?>
<sst xmlns="http://schemas.openxmlformats.org/spreadsheetml/2006/main" count="2641" uniqueCount="255">
  <si>
    <t xml:space="preserve">Каша молочная манная </t>
  </si>
  <si>
    <t xml:space="preserve">Масло сливочное </t>
  </si>
  <si>
    <t>Чай с шиповником</t>
  </si>
  <si>
    <t>Йогурт</t>
  </si>
  <si>
    <t>Обед</t>
  </si>
  <si>
    <t>Салат из свежих помидоров</t>
  </si>
  <si>
    <t>Плов с курицей</t>
  </si>
  <si>
    <t>Компот из сухофруктов</t>
  </si>
  <si>
    <t>Хлеб ржано-пшеничный</t>
  </si>
  <si>
    <t>ИТОГО</t>
  </si>
  <si>
    <t>Завтрак</t>
  </si>
  <si>
    <t>День 1</t>
  </si>
  <si>
    <t>(понедельник 1 неделя)</t>
  </si>
  <si>
    <t>№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</si>
  <si>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</si>
  <si>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</si>
  <si>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</si>
  <si>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</si>
  <si>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</si>
  <si>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</si>
  <si>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</si>
  <si>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</si>
  <si>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рец</t>
  </si>
  <si>
    <t>Cа</t>
  </si>
  <si>
    <t>Mg</t>
  </si>
  <si>
    <t>P</t>
  </si>
  <si>
    <t>Fe</t>
  </si>
  <si>
    <t>A</t>
  </si>
  <si>
    <t>B</t>
  </si>
  <si>
    <t>PP</t>
  </si>
  <si>
    <t>C</t>
  </si>
  <si>
    <t>1/200</t>
  </si>
  <si>
    <t>1/100</t>
  </si>
  <si>
    <t>Итог</t>
  </si>
  <si>
    <t>1/250/5</t>
  </si>
  <si>
    <t>1/230</t>
  </si>
  <si>
    <t>1/40</t>
  </si>
  <si>
    <t>1/60</t>
  </si>
  <si>
    <t>1/80</t>
  </si>
  <si>
    <t>День 2</t>
  </si>
  <si>
    <t>(вторник 1 неделя)</t>
  </si>
  <si>
    <t>Рец.</t>
  </si>
  <si>
    <t>Омлет натуральный с маслом</t>
  </si>
  <si>
    <t>Сосиска отварная</t>
  </si>
  <si>
    <t xml:space="preserve">Какао с молоком </t>
  </si>
  <si>
    <t xml:space="preserve">Итог </t>
  </si>
  <si>
    <t>Салат из свежих огурцов</t>
  </si>
  <si>
    <t>1/250</t>
  </si>
  <si>
    <t>Картофель тушеный  с курицей</t>
  </si>
  <si>
    <t>Хлеб (с бета-каротином/йодом)</t>
  </si>
  <si>
    <t>День 3</t>
  </si>
  <si>
    <t>(среда 1 неделя)</t>
  </si>
  <si>
    <t xml:space="preserve">Каша молочная рисовая </t>
  </si>
  <si>
    <t>1/150</t>
  </si>
  <si>
    <t>Макароны отварные</t>
  </si>
  <si>
    <t>Биточки из говядины в томатном соусе</t>
  </si>
  <si>
    <t>День 4</t>
  </si>
  <si>
    <t>(четверг 1 неделя)</t>
  </si>
  <si>
    <t>Каша молочная геркулесовая</t>
  </si>
  <si>
    <t xml:space="preserve"> 1/15</t>
  </si>
  <si>
    <t>Сыр  в/сорт</t>
  </si>
  <si>
    <t>Кофейный напиток с молоком</t>
  </si>
  <si>
    <t>Каша гречневая рассыпчатая</t>
  </si>
  <si>
    <t>День 5</t>
  </si>
  <si>
    <t>(пятница 1 неделя)</t>
  </si>
  <si>
    <t>1/150/20</t>
  </si>
  <si>
    <t>Запеканка творожная со сгущеным молоком</t>
  </si>
  <si>
    <t>Печенье</t>
  </si>
  <si>
    <t>Суп рисовый с фрикадельками</t>
  </si>
  <si>
    <t>Рагу овощное с курицей</t>
  </si>
  <si>
    <t>День 6</t>
  </si>
  <si>
    <t>(понедельник 2 неделя)</t>
  </si>
  <si>
    <t>Кисломолочный продукт</t>
  </si>
  <si>
    <t>День 7</t>
  </si>
  <si>
    <t>(вторник 2 неделя)</t>
  </si>
  <si>
    <t xml:space="preserve">Омлет натуральный </t>
  </si>
  <si>
    <t>День 8</t>
  </si>
  <si>
    <t>(среда 2 неделя)</t>
  </si>
  <si>
    <t>Пюре картофельное</t>
  </si>
  <si>
    <t>Котлета рыбная в томатно-сметанном соусе</t>
  </si>
  <si>
    <t>День 9</t>
  </si>
  <si>
    <t>(четверг 2 неделя)</t>
  </si>
  <si>
    <t>Каша молочная дружба</t>
  </si>
  <si>
    <t>День 10</t>
  </si>
  <si>
    <t>(пятница 2 неделя)</t>
  </si>
  <si>
    <t>1/200/20</t>
  </si>
  <si>
    <t xml:space="preserve">Запеканка со свежими плодами и сгущенным молоком </t>
  </si>
  <si>
    <t>1/180</t>
  </si>
  <si>
    <t>Капуста тушеная</t>
  </si>
  <si>
    <t>Суп молочный вермишелевый</t>
  </si>
  <si>
    <t xml:space="preserve">Суп с фасолью </t>
  </si>
  <si>
    <t xml:space="preserve">Суп  вермишелевый </t>
  </si>
  <si>
    <t>Суп гороховый</t>
  </si>
  <si>
    <t>Щи со сметаной</t>
  </si>
  <si>
    <t xml:space="preserve">Суп гороховый </t>
  </si>
  <si>
    <t>Рассольник</t>
  </si>
  <si>
    <t>Суп  вермишелевый</t>
  </si>
  <si>
    <t>1/10</t>
  </si>
  <si>
    <t>1/30</t>
  </si>
  <si>
    <t>1/50</t>
  </si>
  <si>
    <r>
      <t> </t>
    </r>
    <r>
      <rPr>
        <b/>
        <sz val="11"/>
        <color theme="1"/>
        <rFont val="Times New Roman"/>
        <family val="1"/>
        <charset val="204"/>
      </rPr>
      <t>Итог</t>
    </r>
  </si>
  <si>
    <t>«Утверждаю»</t>
  </si>
  <si>
    <t>__________________\Е.Г. Бушкина\</t>
  </si>
  <si>
    <t>ПРИМЕРНОЕ ДЕСЯТИДНЕВНОЕ МЕНЮ</t>
  </si>
  <si>
    <t>Фрукты свежие</t>
  </si>
  <si>
    <t xml:space="preserve">Фрукты свежие </t>
  </si>
  <si>
    <t>Котлета из курицы с томатным соусом</t>
  </si>
  <si>
    <t>Компот из свежих яблок</t>
  </si>
  <si>
    <t>Сок</t>
  </si>
  <si>
    <t>Салат из свежих огурцов и помидоров</t>
  </si>
  <si>
    <t>Булочка Веснушка</t>
  </si>
  <si>
    <t>Калорийность</t>
  </si>
  <si>
    <t xml:space="preserve">Гуляш из отварной из говядины </t>
  </si>
  <si>
    <t>Батон</t>
  </si>
  <si>
    <t>2/20</t>
  </si>
  <si>
    <t>Чай с лимоном</t>
  </si>
  <si>
    <t>1/15</t>
  </si>
  <si>
    <t>Помидор свежий</t>
  </si>
  <si>
    <t>Сдоба</t>
  </si>
  <si>
    <t>Каша молочная Дружба</t>
  </si>
  <si>
    <t>Огурец свежий</t>
  </si>
  <si>
    <t>1/115</t>
  </si>
  <si>
    <t>Салат картофельный с соленым огурцом</t>
  </si>
  <si>
    <t>Винегрет</t>
  </si>
  <si>
    <t>Суп гороховый с курицей</t>
  </si>
  <si>
    <t>102/2</t>
  </si>
  <si>
    <t>Суп рисовый с курицей</t>
  </si>
  <si>
    <t>Рагу овощное</t>
  </si>
  <si>
    <t>Голень куриная запеченая</t>
  </si>
  <si>
    <t>Сосиска отварная с соусом</t>
  </si>
  <si>
    <t> 8,27</t>
  </si>
  <si>
    <t>2,64 </t>
  </si>
  <si>
    <t>126,00 </t>
  </si>
  <si>
    <t>1,94 </t>
  </si>
  <si>
    <t>0,76 </t>
  </si>
  <si>
    <t>0,04 </t>
  </si>
  <si>
    <t>0,40 </t>
  </si>
  <si>
    <t>Котлета рыбная с соусом</t>
  </si>
  <si>
    <t>230/1</t>
  </si>
  <si>
    <t>Курица в томатном соусе</t>
  </si>
  <si>
    <t>0.6</t>
  </si>
  <si>
    <t>0.15</t>
  </si>
  <si>
    <t>0.04</t>
  </si>
  <si>
    <t>Рассольник с курицей</t>
  </si>
  <si>
    <t>1/85</t>
  </si>
  <si>
    <t>1/150/15</t>
  </si>
  <si>
    <t>Запеканка творожная со сгущеным молоком (или молочным соусом, тк№2)</t>
  </si>
  <si>
    <t>Биточки куриные</t>
  </si>
  <si>
    <t>Биточки куриные с соусом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</si>
  <si>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</si>
  <si>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</si>
  <si>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</si>
  <si>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</si>
  <si>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</si>
  <si>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</si>
  <si>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</si>
  <si>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</si>
  <si>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</si>
  <si>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</si>
  <si>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Омлет натуральный</t>
  </si>
  <si>
    <t>Суп молочный с макаронными изделиями</t>
  </si>
  <si>
    <t>Запеканка творожная с молочным соусом или сгущ. молоком</t>
  </si>
  <si>
    <t>Каша молочная рисовая</t>
  </si>
  <si>
    <t>Биточки из говядины</t>
  </si>
  <si>
    <t>Сдоба (б/сдобная)</t>
  </si>
  <si>
    <t>Сдоба (Корж Молочный)</t>
  </si>
  <si>
    <t xml:space="preserve">Батон </t>
  </si>
  <si>
    <t>Сдоба (Круассан)</t>
  </si>
  <si>
    <t xml:space="preserve">Кофейный напиток с молоком </t>
  </si>
  <si>
    <t>Какао с молоком</t>
  </si>
  <si>
    <t>Салат картофельный с сол.огурцом</t>
  </si>
  <si>
    <t>Суп вермишелевый</t>
  </si>
  <si>
    <t>Суп с фасолью  на мясном бульоне</t>
  </si>
  <si>
    <t>Каша гречневая рассыпчатая   </t>
  </si>
  <si>
    <t>Макароны с курицей в томатном соусе</t>
  </si>
  <si>
    <t>Сосиска с соусом</t>
  </si>
  <si>
    <t>Гуляш из отварной говядины</t>
  </si>
  <si>
    <t xml:space="preserve">Хлеб </t>
  </si>
  <si>
    <t>Голень куриная запеченная</t>
  </si>
  <si>
    <t>1/120</t>
  </si>
  <si>
    <t>Огурец соленый</t>
  </si>
  <si>
    <t>Слат из свежей капусты</t>
  </si>
  <si>
    <t>Суп  вермишелевый с курицей</t>
  </si>
  <si>
    <t>291/292</t>
  </si>
  <si>
    <t>Салат из свежей капусты</t>
  </si>
  <si>
    <t>Плов с курицей /(говядиной)</t>
  </si>
  <si>
    <t>Плов с курицей/(говядиной)</t>
  </si>
  <si>
    <t xml:space="preserve"> «Средняя общеобразовательная школа ст. Тарханы муниципального образования «Город Саратов»</t>
  </si>
  <si>
    <t xml:space="preserve">Муниципальное  автономное общеобразовательное учреждение </t>
  </si>
  <si>
    <t>Директор МАОУ "СОШ ст. Тарханы"</t>
  </si>
  <si>
    <t>Чай с лимоном/( или СОК)</t>
  </si>
  <si>
    <t>Плов с говядиной/Курицей</t>
  </si>
  <si>
    <t>Полдник</t>
  </si>
  <si>
    <t>(трехразовое питание)</t>
  </si>
  <si>
    <t>2022 год</t>
  </si>
  <si>
    <t>СОК</t>
  </si>
  <si>
    <t>Булочка</t>
  </si>
  <si>
    <t>B1</t>
  </si>
  <si>
    <t>B2</t>
  </si>
  <si>
    <t>0,00</t>
  </si>
  <si>
    <t>0,04</t>
  </si>
  <si>
    <t>0,008</t>
  </si>
  <si>
    <t>Ca</t>
  </si>
  <si>
    <t>7,60</t>
  </si>
  <si>
    <t>26,00</t>
  </si>
  <si>
    <t>5,20</t>
  </si>
  <si>
    <t>0,48</t>
  </si>
  <si>
    <t>0,12</t>
  </si>
  <si>
    <t>1,305</t>
  </si>
  <si>
    <t>0,165</t>
  </si>
  <si>
    <t>128,46</t>
  </si>
  <si>
    <t>22,50</t>
  </si>
  <si>
    <t>7,86</t>
  </si>
  <si>
    <t>0,705</t>
  </si>
  <si>
    <t>0,06</t>
  </si>
  <si>
    <t>1,90</t>
  </si>
  <si>
    <t>0,01</t>
  </si>
  <si>
    <t>0,07</t>
  </si>
  <si>
    <t>1,20</t>
  </si>
  <si>
    <t>0,02</t>
  </si>
  <si>
    <t>279/2</t>
  </si>
  <si>
    <t>Плов с говядиной</t>
  </si>
  <si>
    <t>0,05</t>
  </si>
  <si>
    <t>102/1</t>
  </si>
  <si>
    <t>0,101</t>
  </si>
  <si>
    <t>0,011</t>
  </si>
  <si>
    <t>0,041</t>
  </si>
  <si>
    <t>132,00</t>
  </si>
  <si>
    <t>75,00</t>
  </si>
  <si>
    <t>5,25</t>
  </si>
  <si>
    <t>0,15</t>
  </si>
  <si>
    <t>Чай с лимоном(или СОК)</t>
  </si>
  <si>
    <t>70,04</t>
  </si>
  <si>
    <t>15,68</t>
  </si>
  <si>
    <t>5,32</t>
  </si>
  <si>
    <t>5,28</t>
  </si>
  <si>
    <t>0,68</t>
  </si>
  <si>
    <r>
      <t> </t>
    </r>
    <r>
      <rPr>
        <b/>
        <sz val="11"/>
        <rFont val="Times New Roman"/>
        <family val="1"/>
        <charset val="204"/>
      </rPr>
      <t>Итог</t>
    </r>
  </si>
  <si>
    <t>Хлеб ржаной</t>
  </si>
  <si>
    <t>Хлеб пшеничный</t>
  </si>
  <si>
    <t>13/1</t>
  </si>
  <si>
    <t>11/1</t>
  </si>
  <si>
    <t>Пряник</t>
  </si>
  <si>
    <t xml:space="preserve">Печенье </t>
  </si>
  <si>
    <t>Щи из свежей капусты</t>
  </si>
  <si>
    <t>Соус</t>
  </si>
  <si>
    <t>Овощи натуральные свежие</t>
  </si>
  <si>
    <t>Суп гороховый на мясном бульоне</t>
  </si>
  <si>
    <t>10/1</t>
  </si>
  <si>
    <t>Котлета рыбная</t>
  </si>
  <si>
    <t>94/1</t>
  </si>
  <si>
    <t>на 2022-2023 учебный год</t>
  </si>
  <si>
    <r>
      <t>Приказ № ____  от  «____»_</t>
    </r>
    <r>
      <rPr>
        <u/>
        <sz val="18"/>
        <color theme="1"/>
        <rFont val="Times New Roman"/>
        <family val="1"/>
        <charset val="204"/>
      </rPr>
      <t>августа_</t>
    </r>
    <r>
      <rPr>
        <sz val="18"/>
        <color theme="1"/>
        <rFont val="Times New Roman"/>
        <family val="1"/>
        <charset val="204"/>
      </rPr>
      <t>2022г</t>
    </r>
  </si>
  <si>
    <r>
      <t>«08»</t>
    </r>
    <r>
      <rPr>
        <i/>
        <u/>
        <sz val="18"/>
        <color theme="1"/>
        <rFont val="Times New Roman"/>
        <family val="1"/>
        <charset val="204"/>
      </rPr>
      <t>_августа_</t>
    </r>
    <r>
      <rPr>
        <sz val="18"/>
        <color theme="1"/>
        <rFont val="Times New Roman"/>
        <family val="1"/>
        <charset val="204"/>
      </rPr>
      <t>2022г</t>
    </r>
  </si>
  <si>
    <r>
      <t>Приказ № 95  от  «08»_</t>
    </r>
    <r>
      <rPr>
        <u/>
        <sz val="18"/>
        <color theme="1"/>
        <rFont val="Times New Roman"/>
        <family val="1"/>
        <charset val="204"/>
      </rPr>
      <t>августа_</t>
    </r>
    <r>
      <rPr>
        <sz val="18"/>
        <color theme="1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</si>
</sst>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35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color rgb="FFFF0000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color theme="1"/>
      <name val="Times New Roman"/>
      <family val="1"/>
      <charset val="204"/>
    </font>
    <font>
      <i/>
      <u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" xfId="0" applyBorder="1"/>
    <xf numFmtId="49" fontId="1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49" fontId="1" fillId="3" borderId="1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0" borderId="0" xfId="0" applyFont="1"/>
    <xf numFmtId="0" fontId="3" fillId="2" borderId="0" xfId="0" applyFont="1" applyFill="1"/>
    <xf numFmtId="49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2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0" fontId="0" fillId="3" borderId="10" xfId="0" applyFill="1" applyBorder="1"/>
    <xf numFmtId="0" fontId="0" fillId="3" borderId="11" xfId="0" applyFill="1" applyBorder="1"/>
    <xf numFmtId="0" fontId="13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1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7" xfId="0" applyBorder="1"/>
    <xf numFmtId="0" fontId="0" fillId="3" borderId="3" xfId="0" applyFill="1" applyBorder="1"/>
    <xf numFmtId="0" fontId="0" fillId="0" borderId="18" xfId="0" applyBorder="1"/>
    <xf numFmtId="49" fontId="1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14" fillId="0" borderId="1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64" fontId="14" fillId="0" borderId="20" xfId="0" applyNumberFormat="1" applyFont="1" applyBorder="1" applyAlignment="1">
      <alignment vertical="center"/>
    </xf>
    <xf numFmtId="164" fontId="14" fillId="0" borderId="21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vertical="center"/>
    </xf>
    <xf numFmtId="164" fontId="14" fillId="0" borderId="9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1" fillId="4" borderId="0" xfId="0" applyFont="1" applyFill="1"/>
    <xf numFmtId="49" fontId="1" fillId="4" borderId="0" xfId="0" applyNumberFormat="1" applyFont="1" applyFill="1"/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49" fontId="1" fillId="4" borderId="0" xfId="0" applyNumberFormat="1" applyFont="1" applyFill="1" applyBorder="1"/>
    <xf numFmtId="0" fontId="4" fillId="4" borderId="4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Border="1"/>
    <xf numFmtId="0" fontId="1" fillId="4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4" fillId="0" borderId="7" xfId="0" applyFont="1" applyBorder="1" applyAlignment="1">
      <alignment horizontal="left" vertical="center" wrapText="1"/>
    </xf>
    <xf numFmtId="0" fontId="23" fillId="0" borderId="0" xfId="0" applyFont="1" applyFill="1" applyAlignment="1">
      <alignment horizontal="left" wrapText="1"/>
    </xf>
    <xf numFmtId="164" fontId="26" fillId="0" borderId="1" xfId="0" applyNumberFormat="1" applyFont="1" applyBorder="1" applyAlignment="1">
      <alignment horizont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16" fontId="26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1" fillId="0" borderId="0" xfId="0" applyFont="1" applyFill="1"/>
    <xf numFmtId="49" fontId="1" fillId="0" borderId="0" xfId="0" applyNumberFormat="1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/>
    <xf numFmtId="0" fontId="4" fillId="0" borderId="4" xfId="0" applyFont="1" applyFill="1" applyBorder="1" applyAlignment="1">
      <alignment vertical="center"/>
    </xf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/>
    <xf numFmtId="49" fontId="1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/>
    <xf numFmtId="49" fontId="1" fillId="0" borderId="0" xfId="0" applyNumberFormat="1" applyFont="1" applyFill="1"/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0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 applyBorder="1"/>
    <xf numFmtId="49" fontId="1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quotePrefix="1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/>
    </xf>
    <xf numFmtId="49" fontId="22" fillId="0" borderId="0" xfId="0" applyNumberFormat="1" applyFont="1" applyFill="1"/>
    <xf numFmtId="0" fontId="35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/>
    <xf numFmtId="0" fontId="33" fillId="0" borderId="4" xfId="0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2" fontId="22" fillId="0" borderId="1" xfId="0" quotePrefix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22" fillId="0" borderId="0" xfId="0" applyFont="1" applyFill="1" applyBorder="1"/>
    <xf numFmtId="0" fontId="22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1" xfId="0" quotePrefix="1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/>
    <xf numFmtId="49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127001</xdr:rowOff>
    </xdr:from>
    <xdr:to>
      <xdr:col>15</xdr:col>
      <xdr:colOff>672772</xdr:colOff>
      <xdr:row>23</xdr:row>
      <xdr:rowOff>95253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003260" y="-1495259"/>
          <a:ext cx="8350252" cy="1235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206376</xdr:rowOff>
    </xdr:from>
    <xdr:to>
      <xdr:col>15</xdr:col>
      <xdr:colOff>667161</xdr:colOff>
      <xdr:row>23</xdr:row>
      <xdr:rowOff>222254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167142" y="-1198766"/>
          <a:ext cx="8016878" cy="12351161"/>
        </a:xfrm>
        <a:prstGeom prst="rect">
          <a:avLst/>
        </a:prstGeom>
      </xdr:spPr>
    </xdr:pic>
    <xdr:clientData/>
  </xdr:twoCellAnchor>
  <xdr:oneCellAnchor>
    <xdr:from>
      <xdr:col>4</xdr:col>
      <xdr:colOff>650874</xdr:colOff>
      <xdr:row>16</xdr:row>
      <xdr:rowOff>79374</xdr:rowOff>
    </xdr:from>
    <xdr:ext cx="2778125" cy="342786"/>
    <xdr:sp macro="" textlink="">
      <xdr:nvSpPr>
        <xdr:cNvPr id="3" name="TextBox 2"/>
        <xdr:cNvSpPr txBox="1"/>
      </xdr:nvSpPr>
      <xdr:spPr>
        <a:xfrm>
          <a:off x="4556124" y="6175374"/>
          <a:ext cx="2778125" cy="342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600"/>
            <a:t>(трехразовое питание)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60" workbookViewId="0">
      <selection activeCell="B7" sqref="B7:O7"/>
    </sheetView>
  </sheetViews>
  <sheetFormatPr defaultColWidth="10.42578125" defaultRowHeight="15" x14ac:dyDescent="0.25"/>
  <cols>
    <col min="1" max="2" width="10.42578125" style="141"/>
    <col min="3" max="3" width="31.42578125" style="141" bestFit="1" customWidth="1"/>
    <col min="4" max="5" width="10.42578125" style="179"/>
    <col min="6" max="6" width="11.85546875" style="179" bestFit="1" customWidth="1"/>
    <col min="7" max="15" width="10.42578125" style="179"/>
    <col min="16" max="16384" width="10.42578125" style="141"/>
  </cols>
  <sheetData>
    <row r="1" spans="1:15" ht="30" customHeight="1" x14ac:dyDescent="0.25">
      <c r="A1" s="145"/>
      <c r="B1" s="145"/>
      <c r="C1" s="143" t="s">
        <v>11</v>
      </c>
      <c r="D1" s="169"/>
      <c r="E1" s="368"/>
      <c r="F1" s="368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30" customHeight="1" x14ac:dyDescent="0.25">
      <c r="A2" s="369"/>
      <c r="B2" s="369"/>
      <c r="C2" s="170" t="s">
        <v>12</v>
      </c>
      <c r="D2" s="171"/>
      <c r="E2" s="370"/>
      <c r="F2" s="370"/>
      <c r="G2" s="172"/>
      <c r="H2" s="172"/>
      <c r="I2" s="172"/>
      <c r="J2" s="172"/>
      <c r="K2" s="172"/>
      <c r="L2" s="172"/>
      <c r="M2" s="172"/>
      <c r="N2" s="172"/>
      <c r="O2" s="169"/>
    </row>
    <row r="3" spans="1:15" ht="30" customHeight="1" x14ac:dyDescent="0.25">
      <c r="A3" s="237" t="s">
        <v>13</v>
      </c>
      <c r="B3" s="367" t="s">
        <v>14</v>
      </c>
      <c r="C3" s="371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5" ht="30" customHeight="1" x14ac:dyDescent="0.25">
      <c r="A4" s="237" t="s">
        <v>22</v>
      </c>
      <c r="B4" s="367"/>
      <c r="C4" s="371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5" ht="30" customHeight="1" x14ac:dyDescent="0.25">
      <c r="A5" s="237"/>
      <c r="B5" s="150"/>
      <c r="C5" s="241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30" customHeight="1" x14ac:dyDescent="0.25">
      <c r="A6" s="151">
        <v>121</v>
      </c>
      <c r="B6" s="152" t="s">
        <v>53</v>
      </c>
      <c r="C6" s="155" t="s">
        <v>89</v>
      </c>
      <c r="D6" s="151">
        <v>4.82</v>
      </c>
      <c r="E6" s="151">
        <v>1.02</v>
      </c>
      <c r="F6" s="151">
        <v>16.829999999999998</v>
      </c>
      <c r="G6" s="151">
        <v>132.4</v>
      </c>
      <c r="H6" s="242">
        <v>158.82</v>
      </c>
      <c r="I6" s="242">
        <v>23.06</v>
      </c>
      <c r="J6" s="242">
        <v>137.46</v>
      </c>
      <c r="K6" s="242">
        <v>0.25</v>
      </c>
      <c r="L6" s="242">
        <v>30.6</v>
      </c>
      <c r="M6" s="242">
        <v>0.06</v>
      </c>
      <c r="N6" s="242">
        <v>0.02</v>
      </c>
      <c r="O6" s="242">
        <v>0.91</v>
      </c>
    </row>
    <row r="7" spans="1:15" ht="30" customHeight="1" x14ac:dyDescent="0.25">
      <c r="A7" s="151"/>
      <c r="B7" s="275" t="s">
        <v>98</v>
      </c>
      <c r="C7" s="276" t="s">
        <v>118</v>
      </c>
      <c r="D7" s="277">
        <v>2.6</v>
      </c>
      <c r="E7" s="277">
        <v>1.8</v>
      </c>
      <c r="F7" s="277">
        <v>20</v>
      </c>
      <c r="G7" s="278">
        <v>140</v>
      </c>
      <c r="H7" s="279">
        <v>4.0999999999999996</v>
      </c>
      <c r="I7" s="279">
        <v>3.2</v>
      </c>
      <c r="J7" s="279">
        <v>17.5</v>
      </c>
      <c r="K7" s="279">
        <v>0.2</v>
      </c>
      <c r="L7" s="279">
        <v>0</v>
      </c>
      <c r="M7" s="279">
        <v>0.06</v>
      </c>
      <c r="N7" s="279">
        <v>0.5</v>
      </c>
      <c r="O7" s="279">
        <v>0</v>
      </c>
    </row>
    <row r="8" spans="1:15" ht="30" customHeight="1" x14ac:dyDescent="0.25">
      <c r="A8" s="151">
        <v>375</v>
      </c>
      <c r="B8" s="152" t="s">
        <v>31</v>
      </c>
      <c r="C8" s="153" t="s">
        <v>115</v>
      </c>
      <c r="D8" s="151">
        <v>0.1</v>
      </c>
      <c r="E8" s="151">
        <v>0</v>
      </c>
      <c r="F8" s="151">
        <v>16.7</v>
      </c>
      <c r="G8" s="151">
        <v>63</v>
      </c>
      <c r="H8" s="243">
        <v>5.25</v>
      </c>
      <c r="I8" s="243">
        <v>4.4000000000000004</v>
      </c>
      <c r="J8" s="243">
        <v>8.24</v>
      </c>
      <c r="K8" s="243">
        <v>0.8</v>
      </c>
      <c r="L8" s="243">
        <v>0</v>
      </c>
      <c r="M8" s="243">
        <v>0</v>
      </c>
      <c r="N8" s="243">
        <v>0</v>
      </c>
      <c r="O8" s="243">
        <v>0.1</v>
      </c>
    </row>
    <row r="9" spans="1:15" ht="30" customHeight="1" x14ac:dyDescent="0.25">
      <c r="A9" s="237"/>
      <c r="B9" s="152" t="s">
        <v>121</v>
      </c>
      <c r="C9" s="153" t="s">
        <v>3</v>
      </c>
      <c r="D9" s="151">
        <v>0.1</v>
      </c>
      <c r="E9" s="151">
        <v>0</v>
      </c>
      <c r="F9" s="151">
        <v>16.7</v>
      </c>
      <c r="G9" s="151">
        <v>63</v>
      </c>
      <c r="H9" s="151">
        <v>3.73</v>
      </c>
      <c r="I9" s="151">
        <v>6.59</v>
      </c>
      <c r="J9" s="151">
        <v>30.44</v>
      </c>
      <c r="K9" s="151">
        <v>237</v>
      </c>
      <c r="L9" s="151">
        <v>0</v>
      </c>
      <c r="M9" s="151">
        <v>0</v>
      </c>
      <c r="N9" s="151">
        <v>0</v>
      </c>
      <c r="O9" s="151">
        <v>0.1</v>
      </c>
    </row>
    <row r="10" spans="1:15" ht="30" customHeight="1" x14ac:dyDescent="0.25">
      <c r="A10" s="237"/>
      <c r="B10" s="246" t="s">
        <v>33</v>
      </c>
      <c r="C10" s="241"/>
      <c r="D10" s="237">
        <f>SUM(D6:D9)</f>
        <v>7.6199999999999992</v>
      </c>
      <c r="E10" s="237">
        <f t="shared" ref="E10:O10" si="0">SUM(E6:E9)</f>
        <v>2.8200000000000003</v>
      </c>
      <c r="F10" s="237">
        <f t="shared" si="0"/>
        <v>70.23</v>
      </c>
      <c r="G10" s="237">
        <f t="shared" si="0"/>
        <v>398.4</v>
      </c>
      <c r="H10" s="237">
        <f t="shared" si="0"/>
        <v>171.89999999999998</v>
      </c>
      <c r="I10" s="237">
        <f t="shared" si="0"/>
        <v>37.25</v>
      </c>
      <c r="J10" s="237">
        <f t="shared" si="0"/>
        <v>193.64000000000001</v>
      </c>
      <c r="K10" s="237">
        <f t="shared" si="0"/>
        <v>238.25</v>
      </c>
      <c r="L10" s="237">
        <f t="shared" si="0"/>
        <v>30.6</v>
      </c>
      <c r="M10" s="237">
        <f t="shared" si="0"/>
        <v>0.12</v>
      </c>
      <c r="N10" s="237">
        <f t="shared" si="0"/>
        <v>0.52</v>
      </c>
      <c r="O10" s="237">
        <f t="shared" si="0"/>
        <v>1.1100000000000001</v>
      </c>
    </row>
    <row r="11" spans="1:15" ht="30" customHeight="1" x14ac:dyDescent="0.25">
      <c r="A11" s="160"/>
      <c r="B11" s="161"/>
      <c r="C11" s="162" t="s">
        <v>4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 ht="30" customHeight="1" x14ac:dyDescent="0.25">
      <c r="A12" s="151">
        <v>19</v>
      </c>
      <c r="B12" s="152" t="s">
        <v>98</v>
      </c>
      <c r="C12" s="253" t="s">
        <v>180</v>
      </c>
      <c r="D12" s="255">
        <v>0.38</v>
      </c>
      <c r="E12" s="255">
        <v>7.0000000000000007E-2</v>
      </c>
      <c r="F12" s="255">
        <v>1.61</v>
      </c>
      <c r="G12" s="257">
        <v>8.0500000000000007</v>
      </c>
      <c r="H12" s="255">
        <v>0.9</v>
      </c>
      <c r="I12" s="255">
        <v>0.5</v>
      </c>
      <c r="J12" s="255">
        <v>0.56000000000000005</v>
      </c>
      <c r="K12" s="255">
        <v>0.21</v>
      </c>
      <c r="L12" s="254">
        <v>0</v>
      </c>
      <c r="M12" s="151">
        <v>0</v>
      </c>
      <c r="N12" s="151">
        <v>0</v>
      </c>
      <c r="O12" s="256">
        <v>8.0500000000000007</v>
      </c>
    </row>
    <row r="13" spans="1:15" ht="30" customHeight="1" x14ac:dyDescent="0.25">
      <c r="A13" s="242">
        <v>182</v>
      </c>
      <c r="B13" s="175" t="s">
        <v>34</v>
      </c>
      <c r="C13" s="176" t="s">
        <v>93</v>
      </c>
      <c r="D13" s="242">
        <v>1.75</v>
      </c>
      <c r="E13" s="242">
        <v>4.8899999999999997</v>
      </c>
      <c r="F13" s="242">
        <v>8.49</v>
      </c>
      <c r="G13" s="242">
        <v>84.78</v>
      </c>
      <c r="H13" s="242">
        <v>34.659999999999997</v>
      </c>
      <c r="I13" s="242">
        <v>17.8</v>
      </c>
      <c r="J13" s="242">
        <v>38.1</v>
      </c>
      <c r="K13" s="242">
        <v>0.64</v>
      </c>
      <c r="L13" s="242">
        <v>0</v>
      </c>
      <c r="M13" s="242">
        <v>0.05</v>
      </c>
      <c r="N13" s="242">
        <v>0</v>
      </c>
      <c r="O13" s="242">
        <v>14.77</v>
      </c>
    </row>
    <row r="14" spans="1:15" ht="30" customHeight="1" x14ac:dyDescent="0.25">
      <c r="A14" s="242">
        <v>291</v>
      </c>
      <c r="B14" s="175" t="s">
        <v>31</v>
      </c>
      <c r="C14" s="176" t="s">
        <v>6</v>
      </c>
      <c r="D14" s="242">
        <v>15.6</v>
      </c>
      <c r="E14" s="242">
        <v>20.3</v>
      </c>
      <c r="F14" s="242">
        <v>43</v>
      </c>
      <c r="G14" s="242">
        <v>301.5</v>
      </c>
      <c r="H14" s="242">
        <v>38.299999999999997</v>
      </c>
      <c r="I14" s="242">
        <v>18</v>
      </c>
      <c r="J14" s="242">
        <v>78.599999999999994</v>
      </c>
      <c r="K14" s="242">
        <v>0.9</v>
      </c>
      <c r="L14" s="242">
        <v>0</v>
      </c>
      <c r="M14" s="242">
        <v>0.05</v>
      </c>
      <c r="N14" s="242">
        <v>1.6</v>
      </c>
      <c r="O14" s="242">
        <v>9.1</v>
      </c>
    </row>
    <row r="15" spans="1:15" ht="30" customHeight="1" x14ac:dyDescent="0.25">
      <c r="A15" s="151">
        <v>349</v>
      </c>
      <c r="B15" s="152" t="s">
        <v>31</v>
      </c>
      <c r="C15" s="153" t="s">
        <v>7</v>
      </c>
      <c r="D15" s="151" t="s">
        <v>140</v>
      </c>
      <c r="E15" s="151">
        <v>0</v>
      </c>
      <c r="F15" s="151">
        <v>16.5</v>
      </c>
      <c r="G15" s="151">
        <v>128</v>
      </c>
      <c r="H15" s="151">
        <v>7</v>
      </c>
      <c r="I15" s="151">
        <v>8</v>
      </c>
      <c r="J15" s="151">
        <v>20</v>
      </c>
      <c r="K15" s="151" t="s">
        <v>141</v>
      </c>
      <c r="L15" s="151" t="s">
        <v>142</v>
      </c>
      <c r="M15" s="151">
        <v>0.01</v>
      </c>
      <c r="N15" s="151">
        <v>0.06</v>
      </c>
      <c r="O15" s="151">
        <v>6.8</v>
      </c>
    </row>
    <row r="16" spans="1:15" ht="30" customHeight="1" x14ac:dyDescent="0.25">
      <c r="A16" s="243"/>
      <c r="B16" s="158" t="s">
        <v>38</v>
      </c>
      <c r="C16" s="177" t="s">
        <v>8</v>
      </c>
      <c r="D16" s="243">
        <v>1.8</v>
      </c>
      <c r="E16" s="243">
        <v>3</v>
      </c>
      <c r="F16" s="243">
        <v>13.2</v>
      </c>
      <c r="G16" s="243">
        <v>164</v>
      </c>
      <c r="H16" s="243">
        <v>6.4</v>
      </c>
      <c r="I16" s="243">
        <v>16.5</v>
      </c>
      <c r="J16" s="243">
        <v>43.5</v>
      </c>
      <c r="K16" s="243">
        <v>0.5</v>
      </c>
      <c r="L16" s="243">
        <v>0</v>
      </c>
      <c r="M16" s="243">
        <v>0.05</v>
      </c>
      <c r="N16" s="243">
        <v>0.4</v>
      </c>
      <c r="O16" s="243">
        <v>0</v>
      </c>
    </row>
    <row r="17" spans="1:15" ht="30" customHeight="1" x14ac:dyDescent="0.25">
      <c r="A17" s="151"/>
      <c r="B17" s="246" t="s">
        <v>33</v>
      </c>
      <c r="C17" s="153"/>
      <c r="D17" s="237">
        <f>SUM(D12:D16)</f>
        <v>19.53</v>
      </c>
      <c r="E17" s="237">
        <f t="shared" ref="E17:O17" si="1">SUM(E12:E16)</f>
        <v>28.26</v>
      </c>
      <c r="F17" s="237">
        <f t="shared" si="1"/>
        <v>82.8</v>
      </c>
      <c r="G17" s="237">
        <f t="shared" si="1"/>
        <v>686.32999999999993</v>
      </c>
      <c r="H17" s="237">
        <f t="shared" si="1"/>
        <v>87.259999999999991</v>
      </c>
      <c r="I17" s="237">
        <f t="shared" si="1"/>
        <v>60.8</v>
      </c>
      <c r="J17" s="237">
        <f t="shared" si="1"/>
        <v>180.76</v>
      </c>
      <c r="K17" s="237">
        <f t="shared" si="1"/>
        <v>2.25</v>
      </c>
      <c r="L17" s="237">
        <f t="shared" si="1"/>
        <v>0</v>
      </c>
      <c r="M17" s="237">
        <f t="shared" si="1"/>
        <v>0.16</v>
      </c>
      <c r="N17" s="237">
        <f t="shared" si="1"/>
        <v>2.06</v>
      </c>
      <c r="O17" s="237">
        <f t="shared" si="1"/>
        <v>38.72</v>
      </c>
    </row>
    <row r="18" spans="1:15" ht="30" customHeight="1" x14ac:dyDescent="0.25">
      <c r="A18" s="163"/>
      <c r="B18" s="178"/>
      <c r="C18" s="168" t="s">
        <v>9</v>
      </c>
      <c r="D18" s="160">
        <f>D10+D17</f>
        <v>27.15</v>
      </c>
      <c r="E18" s="160">
        <f t="shared" ref="E18:O18" si="2">E10+E17</f>
        <v>31.080000000000002</v>
      </c>
      <c r="F18" s="160">
        <f t="shared" si="2"/>
        <v>153.03</v>
      </c>
      <c r="G18" s="160">
        <f t="shared" si="2"/>
        <v>1084.73</v>
      </c>
      <c r="H18" s="160">
        <f t="shared" si="2"/>
        <v>259.15999999999997</v>
      </c>
      <c r="I18" s="160">
        <f t="shared" si="2"/>
        <v>98.05</v>
      </c>
      <c r="J18" s="160">
        <f t="shared" si="2"/>
        <v>374.4</v>
      </c>
      <c r="K18" s="160">
        <f t="shared" si="2"/>
        <v>240.5</v>
      </c>
      <c r="L18" s="160">
        <f t="shared" si="2"/>
        <v>30.6</v>
      </c>
      <c r="M18" s="160">
        <f t="shared" si="2"/>
        <v>0.28000000000000003</v>
      </c>
      <c r="N18" s="160">
        <f t="shared" si="2"/>
        <v>2.58</v>
      </c>
      <c r="O18" s="160">
        <f t="shared" si="2"/>
        <v>39.83</v>
      </c>
    </row>
  </sheetData>
  <mergeCells count="11">
    <mergeCell ref="G3:G4"/>
    <mergeCell ref="H3:K3"/>
    <mergeCell ref="L3:O3"/>
    <mergeCell ref="E1:F1"/>
    <mergeCell ref="A2:B2"/>
    <mergeCell ref="E2:F2"/>
    <mergeCell ref="B3:B4"/>
    <mergeCell ref="C3:C4"/>
    <mergeCell ref="D3:D4"/>
    <mergeCell ref="E3:E4"/>
    <mergeCell ref="F3:F4"/>
  </mergeCells>
  <pageMargins left="0.19685039370078741" right="0.19685039370078741" top="0.19685039370078741" bottom="0.19685039370078741" header="0" footer="0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60" zoomScaleNormal="85" workbookViewId="0">
      <selection activeCell="D13" sqref="D13"/>
    </sheetView>
  </sheetViews>
  <sheetFormatPr defaultRowHeight="15" x14ac:dyDescent="0.25"/>
  <cols>
    <col min="1" max="1" width="10.42578125" style="141" customWidth="1"/>
    <col min="2" max="2" width="10.42578125" style="142" customWidth="1"/>
    <col min="3" max="3" width="31.42578125" style="141" customWidth="1"/>
    <col min="4" max="5" width="9.28515625" style="141" customWidth="1"/>
    <col min="6" max="6" width="12.28515625" style="141" customWidth="1"/>
    <col min="7" max="7" width="10.42578125" style="141" customWidth="1"/>
    <col min="8" max="15" width="9.28515625" style="141" customWidth="1"/>
    <col min="16" max="16384" width="9.140625" style="141"/>
  </cols>
  <sheetData>
    <row r="1" spans="1:15" ht="30" customHeight="1" x14ac:dyDescent="0.25">
      <c r="C1" s="143" t="s">
        <v>83</v>
      </c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30" customHeight="1" x14ac:dyDescent="0.25">
      <c r="A2" s="146"/>
      <c r="B2" s="147"/>
      <c r="C2" s="148" t="s">
        <v>84</v>
      </c>
      <c r="D2" s="148"/>
      <c r="E2" s="146"/>
      <c r="F2" s="146"/>
      <c r="G2" s="149"/>
      <c r="H2" s="146"/>
      <c r="I2" s="146"/>
      <c r="J2" s="146"/>
      <c r="K2" s="146"/>
      <c r="L2" s="146"/>
      <c r="M2" s="146"/>
      <c r="N2" s="146"/>
      <c r="O2" s="146"/>
    </row>
    <row r="3" spans="1:15" ht="30" customHeight="1" x14ac:dyDescent="0.25">
      <c r="A3" s="237" t="s">
        <v>13</v>
      </c>
      <c r="B3" s="372" t="s">
        <v>14</v>
      </c>
      <c r="C3" s="367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5" ht="30" customHeight="1" x14ac:dyDescent="0.25">
      <c r="A4" s="237" t="s">
        <v>22</v>
      </c>
      <c r="B4" s="372"/>
      <c r="C4" s="367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5" ht="30" customHeight="1" x14ac:dyDescent="0.25">
      <c r="A5" s="237"/>
      <c r="B5" s="150"/>
      <c r="C5" s="241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32.25" customHeight="1" x14ac:dyDescent="0.25">
      <c r="A6" s="151">
        <v>292</v>
      </c>
      <c r="B6" s="152" t="s">
        <v>31</v>
      </c>
      <c r="C6" s="153" t="s">
        <v>191</v>
      </c>
      <c r="D6" s="154">
        <v>15.6</v>
      </c>
      <c r="E6" s="154">
        <v>20.3</v>
      </c>
      <c r="F6" s="154">
        <v>43</v>
      </c>
      <c r="G6" s="154">
        <v>301.5</v>
      </c>
      <c r="H6" s="154">
        <v>38.299999999999997</v>
      </c>
      <c r="I6" s="154">
        <v>18</v>
      </c>
      <c r="J6" s="154">
        <v>78.599999999999994</v>
      </c>
      <c r="K6" s="154">
        <v>0.9</v>
      </c>
      <c r="L6" s="154">
        <v>0</v>
      </c>
      <c r="M6" s="154">
        <v>0.05</v>
      </c>
      <c r="N6" s="154">
        <v>1.6</v>
      </c>
      <c r="O6" s="154">
        <v>9.1</v>
      </c>
    </row>
    <row r="7" spans="1:15" ht="32.25" customHeight="1" x14ac:dyDescent="0.25">
      <c r="A7" s="373">
        <v>14</v>
      </c>
      <c r="B7" s="152" t="s">
        <v>97</v>
      </c>
      <c r="C7" s="155" t="s">
        <v>1</v>
      </c>
      <c r="D7" s="243">
        <v>0.05</v>
      </c>
      <c r="E7" s="243">
        <v>8.25</v>
      </c>
      <c r="F7" s="243">
        <v>0.08</v>
      </c>
      <c r="G7" s="243">
        <v>75</v>
      </c>
      <c r="H7" s="243">
        <v>1.2</v>
      </c>
      <c r="I7" s="243">
        <v>0.04</v>
      </c>
      <c r="J7" s="243">
        <v>1.9</v>
      </c>
      <c r="K7" s="243">
        <v>0.02</v>
      </c>
      <c r="L7" s="243">
        <v>0.05</v>
      </c>
      <c r="M7" s="243">
        <v>0</v>
      </c>
      <c r="N7" s="243">
        <v>0.01</v>
      </c>
      <c r="O7" s="243">
        <v>0</v>
      </c>
    </row>
    <row r="8" spans="1:15" ht="32.25" customHeight="1" x14ac:dyDescent="0.25">
      <c r="A8" s="374"/>
      <c r="B8" s="152" t="s">
        <v>114</v>
      </c>
      <c r="C8" s="155" t="s">
        <v>113</v>
      </c>
      <c r="D8" s="156">
        <v>2.96</v>
      </c>
      <c r="E8" s="156">
        <v>1.1599999999999999</v>
      </c>
      <c r="F8" s="156">
        <v>20.56</v>
      </c>
      <c r="G8" s="156">
        <v>132</v>
      </c>
      <c r="H8" s="156">
        <v>10</v>
      </c>
      <c r="I8" s="156">
        <v>0</v>
      </c>
      <c r="J8" s="156">
        <v>32.799999999999997</v>
      </c>
      <c r="K8" s="156">
        <v>0</v>
      </c>
      <c r="L8" s="156">
        <v>0</v>
      </c>
      <c r="M8" s="156">
        <v>0.16</v>
      </c>
      <c r="N8" s="156">
        <v>1.1200000000000001</v>
      </c>
      <c r="O8" s="156">
        <v>0</v>
      </c>
    </row>
    <row r="9" spans="1:15" ht="30" customHeight="1" x14ac:dyDescent="0.25">
      <c r="A9" s="151"/>
      <c r="B9" s="152" t="s">
        <v>87</v>
      </c>
      <c r="C9" s="153" t="s">
        <v>108</v>
      </c>
      <c r="D9" s="151">
        <v>0.1</v>
      </c>
      <c r="E9" s="151">
        <v>0</v>
      </c>
      <c r="F9" s="151">
        <v>16.7</v>
      </c>
      <c r="G9" s="151">
        <v>63</v>
      </c>
      <c r="H9" s="243">
        <v>5.25</v>
      </c>
      <c r="I9" s="243">
        <v>4.4000000000000004</v>
      </c>
      <c r="J9" s="243">
        <v>8.24</v>
      </c>
      <c r="K9" s="243">
        <v>0.8</v>
      </c>
      <c r="L9" s="243">
        <v>0</v>
      </c>
      <c r="M9" s="243">
        <v>0</v>
      </c>
      <c r="N9" s="243">
        <v>0</v>
      </c>
      <c r="O9" s="243">
        <v>0.1</v>
      </c>
    </row>
    <row r="10" spans="1:15" ht="30" customHeight="1" x14ac:dyDescent="0.25">
      <c r="A10" s="237"/>
      <c r="B10" s="152" t="s">
        <v>121</v>
      </c>
      <c r="C10" s="153" t="s">
        <v>3</v>
      </c>
      <c r="D10" s="151">
        <v>0.1</v>
      </c>
      <c r="E10" s="151">
        <v>0</v>
      </c>
      <c r="F10" s="151">
        <v>16.7</v>
      </c>
      <c r="G10" s="151">
        <v>63</v>
      </c>
      <c r="H10" s="151">
        <v>3.73</v>
      </c>
      <c r="I10" s="151">
        <v>6.59</v>
      </c>
      <c r="J10" s="151">
        <v>30.44</v>
      </c>
      <c r="K10" s="151">
        <v>237</v>
      </c>
      <c r="L10" s="151">
        <v>0</v>
      </c>
      <c r="M10" s="151">
        <v>0</v>
      </c>
      <c r="N10" s="151">
        <v>0</v>
      </c>
      <c r="O10" s="151">
        <v>0.1</v>
      </c>
    </row>
    <row r="11" spans="1:15" ht="30" customHeight="1" x14ac:dyDescent="0.25">
      <c r="A11" s="237"/>
      <c r="B11" s="246" t="s">
        <v>33</v>
      </c>
      <c r="C11" s="241"/>
      <c r="D11" s="237">
        <f t="shared" ref="D11:O11" si="0">SUM(D6:D10)</f>
        <v>18.810000000000002</v>
      </c>
      <c r="E11" s="237">
        <f t="shared" si="0"/>
        <v>29.71</v>
      </c>
      <c r="F11" s="237">
        <f t="shared" si="0"/>
        <v>97.04</v>
      </c>
      <c r="G11" s="237">
        <f t="shared" si="0"/>
        <v>634.5</v>
      </c>
      <c r="H11" s="237">
        <f t="shared" si="0"/>
        <v>58.48</v>
      </c>
      <c r="I11" s="237">
        <f t="shared" si="0"/>
        <v>29.029999999999998</v>
      </c>
      <c r="J11" s="237">
        <f t="shared" si="0"/>
        <v>151.97999999999999</v>
      </c>
      <c r="K11" s="237">
        <f t="shared" si="0"/>
        <v>238.72</v>
      </c>
      <c r="L11" s="237">
        <f t="shared" si="0"/>
        <v>0.05</v>
      </c>
      <c r="M11" s="237">
        <f t="shared" si="0"/>
        <v>0.21000000000000002</v>
      </c>
      <c r="N11" s="237">
        <f t="shared" si="0"/>
        <v>2.7300000000000004</v>
      </c>
      <c r="O11" s="237">
        <f t="shared" si="0"/>
        <v>9.2999999999999989</v>
      </c>
    </row>
    <row r="12" spans="1:15" ht="30" customHeight="1" x14ac:dyDescent="0.25">
      <c r="A12" s="160"/>
      <c r="B12" s="161"/>
      <c r="C12" s="162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</row>
    <row r="13" spans="1:15" ht="30" customHeight="1" x14ac:dyDescent="0.25">
      <c r="A13" s="151">
        <v>19</v>
      </c>
      <c r="B13" s="152" t="s">
        <v>98</v>
      </c>
      <c r="C13" s="253" t="s">
        <v>180</v>
      </c>
      <c r="D13" s="255">
        <v>0.38</v>
      </c>
      <c r="E13" s="255">
        <v>7.0000000000000007E-2</v>
      </c>
      <c r="F13" s="255">
        <v>1.61</v>
      </c>
      <c r="G13" s="257">
        <v>8.0500000000000007</v>
      </c>
      <c r="H13" s="255">
        <v>0.9</v>
      </c>
      <c r="I13" s="255">
        <v>0.5</v>
      </c>
      <c r="J13" s="255">
        <v>0.56000000000000005</v>
      </c>
      <c r="K13" s="255">
        <v>0.21</v>
      </c>
      <c r="L13" s="254">
        <v>0</v>
      </c>
      <c r="M13" s="151">
        <v>0</v>
      </c>
      <c r="N13" s="151">
        <v>0</v>
      </c>
      <c r="O13" s="256">
        <v>8.0500000000000007</v>
      </c>
    </row>
    <row r="14" spans="1:15" ht="30" customHeight="1" x14ac:dyDescent="0.25">
      <c r="A14" s="151">
        <v>113</v>
      </c>
      <c r="B14" s="152" t="s">
        <v>47</v>
      </c>
      <c r="C14" s="153" t="s">
        <v>90</v>
      </c>
      <c r="D14" s="151">
        <v>9.27</v>
      </c>
      <c r="E14" s="151">
        <v>8.64</v>
      </c>
      <c r="F14" s="151">
        <v>14.6</v>
      </c>
      <c r="G14" s="151">
        <v>173.96</v>
      </c>
      <c r="H14" s="151">
        <v>55.91</v>
      </c>
      <c r="I14" s="151">
        <v>43.79</v>
      </c>
      <c r="J14" s="151">
        <v>0</v>
      </c>
      <c r="K14" s="151">
        <v>2.2000000000000002</v>
      </c>
      <c r="L14" s="151">
        <v>0</v>
      </c>
      <c r="M14" s="151">
        <v>0</v>
      </c>
      <c r="N14" s="151">
        <v>0</v>
      </c>
      <c r="O14" s="151">
        <v>7</v>
      </c>
    </row>
    <row r="15" spans="1:15" ht="30" customHeight="1" x14ac:dyDescent="0.25">
      <c r="A15" s="151">
        <v>203</v>
      </c>
      <c r="B15" s="152" t="s">
        <v>53</v>
      </c>
      <c r="C15" s="153" t="s">
        <v>54</v>
      </c>
      <c r="D15" s="151">
        <v>5.8</v>
      </c>
      <c r="E15" s="151">
        <v>0.08</v>
      </c>
      <c r="F15" s="151">
        <v>31</v>
      </c>
      <c r="G15" s="151">
        <v>155</v>
      </c>
      <c r="H15" s="151">
        <v>5.7</v>
      </c>
      <c r="I15" s="151">
        <v>21</v>
      </c>
      <c r="J15" s="151">
        <v>153</v>
      </c>
      <c r="K15" s="151">
        <v>0.8</v>
      </c>
      <c r="L15" s="151">
        <v>0</v>
      </c>
      <c r="M15" s="151">
        <v>0.06</v>
      </c>
      <c r="N15" s="151">
        <v>1.3</v>
      </c>
      <c r="O15" s="151">
        <v>1.4999999999999999E-2</v>
      </c>
    </row>
    <row r="16" spans="1:15" ht="30" customHeight="1" x14ac:dyDescent="0.25">
      <c r="A16" s="151">
        <v>53</v>
      </c>
      <c r="B16" s="152" t="s">
        <v>38</v>
      </c>
      <c r="C16" s="153" t="s">
        <v>139</v>
      </c>
      <c r="D16" s="151">
        <v>17.649999999999999</v>
      </c>
      <c r="E16" s="151">
        <v>14.58</v>
      </c>
      <c r="F16" s="151">
        <v>4.7</v>
      </c>
      <c r="G16" s="151">
        <v>221</v>
      </c>
      <c r="H16" s="151">
        <v>54.5</v>
      </c>
      <c r="I16" s="151">
        <v>20.3</v>
      </c>
      <c r="J16" s="151">
        <v>132.9</v>
      </c>
      <c r="K16" s="151">
        <v>1.62</v>
      </c>
      <c r="L16" s="151">
        <v>43</v>
      </c>
      <c r="M16" s="151">
        <v>0.05</v>
      </c>
      <c r="N16" s="151">
        <v>0</v>
      </c>
      <c r="O16" s="151">
        <v>0.02</v>
      </c>
    </row>
    <row r="17" spans="1:15" ht="30" customHeight="1" x14ac:dyDescent="0.25">
      <c r="A17" s="151">
        <v>349</v>
      </c>
      <c r="B17" s="152" t="s">
        <v>31</v>
      </c>
      <c r="C17" s="153" t="s">
        <v>7</v>
      </c>
      <c r="D17" s="151" t="s">
        <v>140</v>
      </c>
      <c r="E17" s="151">
        <v>0</v>
      </c>
      <c r="F17" s="151">
        <v>16.5</v>
      </c>
      <c r="G17" s="151">
        <v>128</v>
      </c>
      <c r="H17" s="151">
        <v>7</v>
      </c>
      <c r="I17" s="151">
        <v>8</v>
      </c>
      <c r="J17" s="151">
        <v>20</v>
      </c>
      <c r="K17" s="151" t="s">
        <v>141</v>
      </c>
      <c r="L17" s="151" t="s">
        <v>142</v>
      </c>
      <c r="M17" s="151">
        <v>0.01</v>
      </c>
      <c r="N17" s="151">
        <v>0.06</v>
      </c>
      <c r="O17" s="151">
        <v>6.8</v>
      </c>
    </row>
    <row r="18" spans="1:15" ht="30" customHeight="1" x14ac:dyDescent="0.25">
      <c r="A18" s="243"/>
      <c r="B18" s="158" t="s">
        <v>38</v>
      </c>
      <c r="C18" s="164" t="s">
        <v>8</v>
      </c>
      <c r="D18" s="165">
        <v>1.8</v>
      </c>
      <c r="E18" s="243">
        <v>3</v>
      </c>
      <c r="F18" s="243">
        <v>13.2</v>
      </c>
      <c r="G18" s="243">
        <v>164</v>
      </c>
      <c r="H18" s="243">
        <v>6.4</v>
      </c>
      <c r="I18" s="243">
        <v>16.5</v>
      </c>
      <c r="J18" s="243">
        <v>43.5</v>
      </c>
      <c r="K18" s="243">
        <v>0.5</v>
      </c>
      <c r="L18" s="243">
        <v>0</v>
      </c>
      <c r="M18" s="243">
        <v>0.05</v>
      </c>
      <c r="N18" s="243">
        <v>0.4</v>
      </c>
      <c r="O18" s="243">
        <v>0</v>
      </c>
    </row>
    <row r="19" spans="1:15" ht="30" customHeight="1" x14ac:dyDescent="0.25">
      <c r="A19" s="163"/>
      <c r="B19" s="246" t="s">
        <v>33</v>
      </c>
      <c r="C19" s="166"/>
      <c r="D19" s="167">
        <f>SUM(D13:D18)</f>
        <v>34.899999999999991</v>
      </c>
      <c r="E19" s="167">
        <f t="shared" ref="E19:O19" si="1">SUM(E13:E18)</f>
        <v>26.37</v>
      </c>
      <c r="F19" s="167">
        <f t="shared" si="1"/>
        <v>81.61</v>
      </c>
      <c r="G19" s="167">
        <f t="shared" si="1"/>
        <v>850.01</v>
      </c>
      <c r="H19" s="167">
        <f t="shared" si="1"/>
        <v>130.41</v>
      </c>
      <c r="I19" s="167">
        <f t="shared" si="1"/>
        <v>110.08999999999999</v>
      </c>
      <c r="J19" s="167">
        <f t="shared" si="1"/>
        <v>349.96000000000004</v>
      </c>
      <c r="K19" s="167">
        <f t="shared" si="1"/>
        <v>5.33</v>
      </c>
      <c r="L19" s="167">
        <f t="shared" si="1"/>
        <v>43</v>
      </c>
      <c r="M19" s="167">
        <f t="shared" si="1"/>
        <v>0.16999999999999998</v>
      </c>
      <c r="N19" s="167">
        <f t="shared" si="1"/>
        <v>1.7600000000000002</v>
      </c>
      <c r="O19" s="167">
        <f t="shared" si="1"/>
        <v>21.885000000000002</v>
      </c>
    </row>
    <row r="20" spans="1:15" ht="30" customHeight="1" x14ac:dyDescent="0.25">
      <c r="A20" s="163"/>
      <c r="B20" s="161"/>
      <c r="C20" s="168" t="s">
        <v>9</v>
      </c>
      <c r="D20" s="160">
        <f>D11+D19</f>
        <v>53.709999999999994</v>
      </c>
      <c r="E20" s="160">
        <f t="shared" ref="E20:O20" si="2">E11+E19</f>
        <v>56.08</v>
      </c>
      <c r="F20" s="160">
        <f t="shared" si="2"/>
        <v>178.65</v>
      </c>
      <c r="G20" s="160">
        <f t="shared" si="2"/>
        <v>1484.51</v>
      </c>
      <c r="H20" s="160">
        <f t="shared" si="2"/>
        <v>188.89</v>
      </c>
      <c r="I20" s="160">
        <f t="shared" si="2"/>
        <v>139.11999999999998</v>
      </c>
      <c r="J20" s="160">
        <f t="shared" si="2"/>
        <v>501.94000000000005</v>
      </c>
      <c r="K20" s="160">
        <f t="shared" si="2"/>
        <v>244.05</v>
      </c>
      <c r="L20" s="160">
        <f t="shared" si="2"/>
        <v>43.05</v>
      </c>
      <c r="M20" s="160">
        <f t="shared" si="2"/>
        <v>0.38</v>
      </c>
      <c r="N20" s="160">
        <f t="shared" si="2"/>
        <v>4.49</v>
      </c>
      <c r="O20" s="160">
        <f t="shared" si="2"/>
        <v>31.185000000000002</v>
      </c>
    </row>
    <row r="23" spans="1:15" ht="18.75" x14ac:dyDescent="0.25">
      <c r="A23" s="95"/>
      <c r="B23" s="96"/>
      <c r="C23" s="97"/>
      <c r="D23" s="11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ht="18.75" x14ac:dyDescent="0.25">
      <c r="A24" s="98"/>
      <c r="B24" s="99"/>
      <c r="C24" s="100"/>
      <c r="D24" s="100"/>
      <c r="E24" s="98"/>
      <c r="F24" s="98"/>
      <c r="G24" s="113"/>
      <c r="H24" s="98"/>
      <c r="I24" s="98"/>
      <c r="J24" s="98"/>
      <c r="K24" s="98"/>
      <c r="L24" s="98"/>
      <c r="M24" s="98"/>
      <c r="N24" s="98"/>
      <c r="O24" s="98"/>
    </row>
  </sheetData>
  <mergeCells count="9">
    <mergeCell ref="A7:A8"/>
    <mergeCell ref="G3:G4"/>
    <mergeCell ref="H3:K3"/>
    <mergeCell ref="L3:O3"/>
    <mergeCell ref="B3:B4"/>
    <mergeCell ref="C3:C4"/>
    <mergeCell ref="D3:D4"/>
    <mergeCell ref="E3:E4"/>
    <mergeCell ref="F3:F4"/>
  </mergeCells>
  <pageMargins left="0.19685039370078741" right="0.19685039370078741" top="0.19685039370078741" bottom="0.19685039370078741" header="0" footer="0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60" workbookViewId="0">
      <selection activeCell="A16" sqref="A16:D18"/>
    </sheetView>
  </sheetViews>
  <sheetFormatPr defaultRowHeight="15" x14ac:dyDescent="0.25"/>
  <cols>
    <col min="1" max="1" width="71.28515625" customWidth="1"/>
    <col min="2" max="3" width="51" customWidth="1"/>
    <col min="4" max="4" width="69.42578125" customWidth="1"/>
    <col min="5" max="22" width="36.42578125" customWidth="1"/>
  </cols>
  <sheetData>
    <row r="1" spans="1:4" s="11" customFormat="1" ht="30" customHeight="1" x14ac:dyDescent="0.35">
      <c r="A1" s="10"/>
      <c r="B1" s="394"/>
      <c r="D1" s="361" t="s">
        <v>101</v>
      </c>
    </row>
    <row r="2" spans="1:4" s="11" customFormat="1" ht="30" customHeight="1" x14ac:dyDescent="0.35">
      <c r="A2" s="10"/>
      <c r="B2" s="394"/>
      <c r="D2" s="361" t="s">
        <v>189</v>
      </c>
    </row>
    <row r="3" spans="1:4" s="11" customFormat="1" ht="30" customHeight="1" x14ac:dyDescent="0.35">
      <c r="A3" s="10"/>
      <c r="B3" s="394"/>
      <c r="D3" s="361" t="s">
        <v>102</v>
      </c>
    </row>
    <row r="4" spans="1:4" s="11" customFormat="1" ht="30" customHeight="1" x14ac:dyDescent="0.35">
      <c r="A4" s="10"/>
      <c r="B4" s="394"/>
      <c r="D4" s="361" t="s">
        <v>253</v>
      </c>
    </row>
    <row r="5" spans="1:4" s="11" customFormat="1" ht="30" customHeight="1" x14ac:dyDescent="0.35">
      <c r="A5" s="10"/>
      <c r="B5" s="394"/>
      <c r="D5" s="361" t="s">
        <v>252</v>
      </c>
    </row>
    <row r="6" spans="1:4" ht="21" customHeight="1" x14ac:dyDescent="0.25">
      <c r="A6" s="5"/>
      <c r="B6" s="394"/>
      <c r="C6" s="6"/>
    </row>
    <row r="7" spans="1:4" ht="21" customHeight="1" x14ac:dyDescent="0.25"/>
    <row r="8" spans="1:4" ht="15" customHeight="1" x14ac:dyDescent="0.25"/>
    <row r="9" spans="1:4" ht="81" customHeight="1" x14ac:dyDescent="0.6">
      <c r="A9" s="398" t="s">
        <v>188</v>
      </c>
      <c r="B9" s="398"/>
      <c r="C9" s="398"/>
      <c r="D9" s="398"/>
    </row>
    <row r="10" spans="1:4" ht="127.5" customHeight="1" x14ac:dyDescent="0.8">
      <c r="A10" s="399" t="s">
        <v>187</v>
      </c>
      <c r="B10" s="399"/>
      <c r="C10" s="399"/>
      <c r="D10" s="399"/>
    </row>
    <row r="11" spans="1:4" ht="15" customHeight="1" x14ac:dyDescent="0.25"/>
    <row r="12" spans="1:4" ht="15" customHeight="1" x14ac:dyDescent="0.25"/>
    <row r="13" spans="1:4" ht="15" customHeight="1" x14ac:dyDescent="0.25"/>
    <row r="14" spans="1:4" ht="21" customHeight="1" x14ac:dyDescent="0.25"/>
    <row r="15" spans="1:4" ht="21" customHeight="1" x14ac:dyDescent="0.25"/>
    <row r="16" spans="1:4" s="259" customFormat="1" ht="61.5" x14ac:dyDescent="0.85">
      <c r="A16" s="395" t="s">
        <v>103</v>
      </c>
      <c r="B16" s="395"/>
      <c r="C16" s="395"/>
      <c r="D16" s="395"/>
    </row>
    <row r="17" spans="1:4" ht="43.5" x14ac:dyDescent="0.55000000000000004">
      <c r="A17" s="396" t="s">
        <v>251</v>
      </c>
      <c r="B17" s="397"/>
      <c r="C17" s="397"/>
      <c r="D17" s="397"/>
    </row>
    <row r="18" spans="1:4" ht="38.25" x14ac:dyDescent="0.55000000000000004">
      <c r="A18" s="1"/>
      <c r="B18" s="393" t="s">
        <v>193</v>
      </c>
      <c r="C18" s="393"/>
      <c r="D18" s="7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ht="25.5" customHeight="1" x14ac:dyDescent="0.25">
      <c r="A25" s="8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ht="18.75" x14ac:dyDescent="0.3">
      <c r="A28" s="1"/>
      <c r="B28" s="1"/>
      <c r="C28" s="9"/>
      <c r="D28" s="1"/>
    </row>
    <row r="34" spans="2:3" ht="22.5" x14ac:dyDescent="0.3">
      <c r="B34" s="392" t="s">
        <v>194</v>
      </c>
      <c r="C34" s="392"/>
    </row>
    <row r="38" spans="2:3" ht="18.75" x14ac:dyDescent="0.3">
      <c r="C38" s="9"/>
    </row>
  </sheetData>
  <mergeCells count="7">
    <mergeCell ref="B34:C34"/>
    <mergeCell ref="B18:C18"/>
    <mergeCell ref="B1:B6"/>
    <mergeCell ref="A16:D16"/>
    <mergeCell ref="A17:D17"/>
    <mergeCell ref="A9:D9"/>
    <mergeCell ref="A10:D10"/>
  </mergeCells>
  <pageMargins left="0.19685039370078741" right="0.19685039370078741" top="0.19685039370078741" bottom="0.19685039370078741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topLeftCell="A13" zoomScale="60" zoomScaleNormal="40" workbookViewId="0">
      <selection activeCell="L64" sqref="L64"/>
    </sheetView>
  </sheetViews>
  <sheetFormatPr defaultRowHeight="15" x14ac:dyDescent="0.25"/>
  <cols>
    <col min="1" max="1" width="13.85546875" customWidth="1"/>
    <col min="2" max="2" width="11.42578125" customWidth="1"/>
    <col min="3" max="3" width="34.140625" customWidth="1"/>
    <col min="4" max="4" width="13.5703125" customWidth="1"/>
    <col min="5" max="5" width="11.42578125" customWidth="1"/>
    <col min="6" max="6" width="34.140625" customWidth="1"/>
    <col min="7" max="7" width="13.85546875" customWidth="1"/>
    <col min="8" max="8" width="11.42578125" customWidth="1"/>
    <col min="9" max="9" width="34.140625" customWidth="1"/>
    <col min="10" max="10" width="14" customWidth="1"/>
    <col min="11" max="11" width="11.42578125" customWidth="1"/>
    <col min="12" max="12" width="34.140625" customWidth="1"/>
    <col min="13" max="13" width="14.5703125" customWidth="1"/>
    <col min="14" max="14" width="11.42578125" customWidth="1"/>
    <col min="15" max="15" width="34.140625" customWidth="1"/>
  </cols>
  <sheetData>
    <row r="1" spans="1:15" s="24" customFormat="1" ht="30" customHeight="1" x14ac:dyDescent="0.4">
      <c r="A1" s="73" t="s">
        <v>11</v>
      </c>
      <c r="B1" s="75"/>
      <c r="C1" s="76"/>
      <c r="D1" s="73" t="s">
        <v>39</v>
      </c>
      <c r="E1" s="75"/>
      <c r="F1" s="76"/>
      <c r="G1" s="73" t="s">
        <v>50</v>
      </c>
      <c r="H1" s="75"/>
      <c r="I1" s="76"/>
      <c r="J1" s="73" t="s">
        <v>56</v>
      </c>
      <c r="K1" s="75"/>
      <c r="L1" s="76"/>
      <c r="M1" s="73" t="s">
        <v>63</v>
      </c>
      <c r="N1" s="75"/>
      <c r="O1" s="76"/>
    </row>
    <row r="2" spans="1:15" s="25" customFormat="1" ht="30" customHeight="1" x14ac:dyDescent="0.4">
      <c r="A2" s="422" t="s">
        <v>12</v>
      </c>
      <c r="B2" s="423"/>
      <c r="C2" s="424"/>
      <c r="D2" s="400" t="s">
        <v>40</v>
      </c>
      <c r="E2" s="401"/>
      <c r="F2" s="402"/>
      <c r="G2" s="400" t="s">
        <v>51</v>
      </c>
      <c r="H2" s="401"/>
      <c r="I2" s="421"/>
      <c r="J2" s="400" t="s">
        <v>57</v>
      </c>
      <c r="K2" s="401"/>
      <c r="L2" s="402"/>
      <c r="M2" s="403" t="s">
        <v>64</v>
      </c>
      <c r="N2" s="401"/>
      <c r="O2" s="402"/>
    </row>
    <row r="3" spans="1:15" s="13" customFormat="1" ht="18.75" customHeight="1" x14ac:dyDescent="0.25">
      <c r="A3" s="38" t="s">
        <v>13</v>
      </c>
      <c r="B3" s="425" t="s">
        <v>14</v>
      </c>
      <c r="C3" s="426" t="s">
        <v>15</v>
      </c>
      <c r="D3" s="38" t="s">
        <v>13</v>
      </c>
      <c r="E3" s="407" t="s">
        <v>14</v>
      </c>
      <c r="F3" s="408" t="s">
        <v>15</v>
      </c>
      <c r="G3" s="38" t="s">
        <v>13</v>
      </c>
      <c r="H3" s="407" t="s">
        <v>14</v>
      </c>
      <c r="I3" s="419" t="s">
        <v>15</v>
      </c>
      <c r="J3" s="38" t="s">
        <v>13</v>
      </c>
      <c r="K3" s="407" t="s">
        <v>14</v>
      </c>
      <c r="L3" s="408" t="s">
        <v>15</v>
      </c>
      <c r="M3" s="14" t="s">
        <v>13</v>
      </c>
      <c r="N3" s="407" t="s">
        <v>14</v>
      </c>
      <c r="O3" s="408" t="s">
        <v>15</v>
      </c>
    </row>
    <row r="4" spans="1:15" s="13" customFormat="1" ht="18.75" customHeight="1" x14ac:dyDescent="0.25">
      <c r="A4" s="38" t="s">
        <v>22</v>
      </c>
      <c r="B4" s="425"/>
      <c r="C4" s="426"/>
      <c r="D4" s="38" t="s">
        <v>41</v>
      </c>
      <c r="E4" s="407"/>
      <c r="F4" s="408"/>
      <c r="G4" s="38" t="s">
        <v>22</v>
      </c>
      <c r="H4" s="407"/>
      <c r="I4" s="419"/>
      <c r="J4" s="38" t="s">
        <v>22</v>
      </c>
      <c r="K4" s="407"/>
      <c r="L4" s="408"/>
      <c r="M4" s="14" t="s">
        <v>22</v>
      </c>
      <c r="N4" s="407"/>
      <c r="O4" s="408"/>
    </row>
    <row r="5" spans="1:15" s="26" customFormat="1" ht="21.75" customHeight="1" x14ac:dyDescent="0.3">
      <c r="A5" s="409" t="s">
        <v>10</v>
      </c>
      <c r="B5" s="410"/>
      <c r="C5" s="411"/>
      <c r="D5" s="409" t="s">
        <v>10</v>
      </c>
      <c r="E5" s="410"/>
      <c r="F5" s="411"/>
      <c r="G5" s="409" t="s">
        <v>10</v>
      </c>
      <c r="H5" s="410"/>
      <c r="I5" s="420"/>
      <c r="J5" s="409" t="s">
        <v>10</v>
      </c>
      <c r="K5" s="410"/>
      <c r="L5" s="411"/>
      <c r="M5" s="412" t="s">
        <v>10</v>
      </c>
      <c r="N5" s="410"/>
      <c r="O5" s="411"/>
    </row>
    <row r="6" spans="1:15" ht="30" x14ac:dyDescent="0.25">
      <c r="A6" s="39">
        <v>178</v>
      </c>
      <c r="B6" s="2" t="s">
        <v>31</v>
      </c>
      <c r="C6" s="40" t="s">
        <v>0</v>
      </c>
      <c r="D6" s="39">
        <v>210</v>
      </c>
      <c r="E6" s="2" t="s">
        <v>32</v>
      </c>
      <c r="F6" s="40" t="s">
        <v>42</v>
      </c>
      <c r="G6" s="39">
        <v>327</v>
      </c>
      <c r="H6" s="2" t="s">
        <v>31</v>
      </c>
      <c r="I6" s="29" t="s">
        <v>52</v>
      </c>
      <c r="J6" s="63">
        <v>175</v>
      </c>
      <c r="K6" s="23" t="s">
        <v>31</v>
      </c>
      <c r="L6" s="64" t="s">
        <v>82</v>
      </c>
      <c r="M6" s="34">
        <v>223</v>
      </c>
      <c r="N6" s="2" t="s">
        <v>65</v>
      </c>
      <c r="O6" s="40" t="s">
        <v>66</v>
      </c>
    </row>
    <row r="7" spans="1:15" ht="21.75" customHeight="1" x14ac:dyDescent="0.25">
      <c r="A7" s="39">
        <v>14</v>
      </c>
      <c r="B7" s="2" t="s">
        <v>97</v>
      </c>
      <c r="C7" s="40" t="s">
        <v>1</v>
      </c>
      <c r="D7" s="39">
        <v>243</v>
      </c>
      <c r="E7" s="2" t="s">
        <v>99</v>
      </c>
      <c r="F7" s="40" t="s">
        <v>43</v>
      </c>
      <c r="G7" s="39">
        <v>14</v>
      </c>
      <c r="H7" s="2" t="s">
        <v>97</v>
      </c>
      <c r="I7" s="29" t="s">
        <v>1</v>
      </c>
      <c r="J7" s="39">
        <v>14</v>
      </c>
      <c r="K7" s="2" t="s">
        <v>97</v>
      </c>
      <c r="L7" s="40" t="s">
        <v>1</v>
      </c>
      <c r="M7" s="34"/>
      <c r="N7" s="2" t="s">
        <v>98</v>
      </c>
      <c r="O7" s="40" t="s">
        <v>67</v>
      </c>
    </row>
    <row r="8" spans="1:15" ht="21.75" customHeight="1" x14ac:dyDescent="0.25">
      <c r="A8" s="41"/>
      <c r="B8" s="2" t="s">
        <v>36</v>
      </c>
      <c r="C8" s="40" t="s">
        <v>49</v>
      </c>
      <c r="D8" s="39">
        <v>14</v>
      </c>
      <c r="E8" s="2" t="s">
        <v>97</v>
      </c>
      <c r="F8" s="40" t="s">
        <v>1</v>
      </c>
      <c r="G8" s="59"/>
      <c r="H8" s="2" t="s">
        <v>36</v>
      </c>
      <c r="I8" s="29" t="s">
        <v>49</v>
      </c>
      <c r="J8" s="39">
        <v>15</v>
      </c>
      <c r="K8" s="2" t="s">
        <v>59</v>
      </c>
      <c r="L8" s="40" t="s">
        <v>60</v>
      </c>
      <c r="M8" s="34">
        <v>375</v>
      </c>
      <c r="N8" s="2" t="s">
        <v>31</v>
      </c>
      <c r="O8" s="40" t="s">
        <v>2</v>
      </c>
    </row>
    <row r="9" spans="1:15" ht="21.75" customHeight="1" x14ac:dyDescent="0.25">
      <c r="A9" s="39">
        <v>375</v>
      </c>
      <c r="B9" s="2" t="s">
        <v>31</v>
      </c>
      <c r="C9" s="40" t="s">
        <v>2</v>
      </c>
      <c r="D9" s="41"/>
      <c r="E9" s="2" t="s">
        <v>36</v>
      </c>
      <c r="F9" s="40" t="s">
        <v>49</v>
      </c>
      <c r="G9" s="39">
        <v>375</v>
      </c>
      <c r="H9" s="2" t="s">
        <v>31</v>
      </c>
      <c r="I9" s="29" t="s">
        <v>2</v>
      </c>
      <c r="J9" s="39"/>
      <c r="K9" s="2" t="s">
        <v>36</v>
      </c>
      <c r="L9" s="40" t="s">
        <v>49</v>
      </c>
      <c r="M9" s="34">
        <v>337</v>
      </c>
      <c r="N9" s="2" t="s">
        <v>32</v>
      </c>
      <c r="O9" s="40" t="s">
        <v>104</v>
      </c>
    </row>
    <row r="10" spans="1:15" ht="21.75" customHeight="1" x14ac:dyDescent="0.25">
      <c r="A10" s="39"/>
      <c r="B10" s="2" t="s">
        <v>32</v>
      </c>
      <c r="C10" s="40" t="s">
        <v>3</v>
      </c>
      <c r="D10" s="39">
        <v>383</v>
      </c>
      <c r="E10" s="2" t="s">
        <v>31</v>
      </c>
      <c r="F10" s="40" t="s">
        <v>44</v>
      </c>
      <c r="G10" s="39"/>
      <c r="H10" s="2" t="s">
        <v>32</v>
      </c>
      <c r="I10" s="29" t="s">
        <v>3</v>
      </c>
      <c r="J10" s="39">
        <v>385</v>
      </c>
      <c r="K10" s="2" t="s">
        <v>31</v>
      </c>
      <c r="L10" s="40" t="s">
        <v>61</v>
      </c>
      <c r="M10" s="35"/>
      <c r="N10" s="12"/>
      <c r="O10" s="42"/>
    </row>
    <row r="11" spans="1:15" ht="21.75" customHeight="1" x14ac:dyDescent="0.25">
      <c r="A11" s="41"/>
      <c r="B11" s="12"/>
      <c r="C11" s="42"/>
      <c r="D11" s="39"/>
      <c r="E11" s="2" t="s">
        <v>32</v>
      </c>
      <c r="F11" s="40" t="s">
        <v>104</v>
      </c>
      <c r="G11" s="41"/>
      <c r="H11" s="12"/>
      <c r="I11" s="30"/>
      <c r="J11" s="39"/>
      <c r="K11" s="2" t="s">
        <v>32</v>
      </c>
      <c r="L11" s="40" t="s">
        <v>105</v>
      </c>
      <c r="M11" s="15"/>
      <c r="N11" s="3"/>
      <c r="O11" s="61"/>
    </row>
    <row r="12" spans="1:15" ht="21.75" customHeight="1" x14ac:dyDescent="0.25">
      <c r="A12" s="41"/>
      <c r="B12" s="12"/>
      <c r="C12" s="42"/>
      <c r="D12" s="39"/>
      <c r="E12" s="2"/>
      <c r="F12" s="40"/>
      <c r="G12" s="41"/>
      <c r="H12" s="12"/>
      <c r="I12" s="30"/>
      <c r="J12" s="39"/>
      <c r="K12" s="2"/>
      <c r="L12" s="40"/>
      <c r="M12" s="15"/>
      <c r="N12" s="3"/>
      <c r="O12" s="61"/>
    </row>
    <row r="13" spans="1:15" ht="21.75" customHeight="1" x14ac:dyDescent="0.25">
      <c r="A13" s="41"/>
      <c r="B13" s="12"/>
      <c r="C13" s="42" t="s">
        <v>111</v>
      </c>
      <c r="D13" s="39"/>
      <c r="E13" s="2"/>
      <c r="F13" s="42" t="s">
        <v>111</v>
      </c>
      <c r="G13" s="41"/>
      <c r="H13" s="12"/>
      <c r="I13" s="30" t="s">
        <v>111</v>
      </c>
      <c r="J13" s="39"/>
      <c r="K13" s="2"/>
      <c r="L13" s="42" t="s">
        <v>111</v>
      </c>
      <c r="M13" s="15"/>
      <c r="N13" s="3"/>
      <c r="O13" s="42" t="s">
        <v>111</v>
      </c>
    </row>
    <row r="14" spans="1:15" ht="10.5" customHeight="1" x14ac:dyDescent="0.25">
      <c r="A14" s="41"/>
      <c r="B14" s="12"/>
      <c r="C14" s="42"/>
      <c r="D14" s="39"/>
      <c r="E14" s="2"/>
      <c r="F14" s="40"/>
      <c r="G14" s="41"/>
      <c r="H14" s="12"/>
      <c r="I14" s="30"/>
      <c r="J14" s="39"/>
      <c r="K14" s="2"/>
      <c r="L14" s="40"/>
      <c r="M14" s="15"/>
      <c r="N14" s="3"/>
      <c r="O14" s="61"/>
    </row>
    <row r="15" spans="1:15" s="13" customFormat="1" ht="18.75" customHeight="1" x14ac:dyDescent="0.25">
      <c r="A15" s="38" t="s">
        <v>13</v>
      </c>
      <c r="B15" s="425" t="s">
        <v>14</v>
      </c>
      <c r="C15" s="426" t="s">
        <v>15</v>
      </c>
      <c r="D15" s="38" t="s">
        <v>13</v>
      </c>
      <c r="E15" s="407" t="s">
        <v>14</v>
      </c>
      <c r="F15" s="408" t="s">
        <v>15</v>
      </c>
      <c r="G15" s="38" t="s">
        <v>13</v>
      </c>
      <c r="H15" s="407" t="s">
        <v>14</v>
      </c>
      <c r="I15" s="419" t="s">
        <v>15</v>
      </c>
      <c r="J15" s="38" t="s">
        <v>13</v>
      </c>
      <c r="K15" s="407" t="s">
        <v>14</v>
      </c>
      <c r="L15" s="408" t="s">
        <v>15</v>
      </c>
      <c r="M15" s="14" t="s">
        <v>13</v>
      </c>
      <c r="N15" s="407" t="s">
        <v>14</v>
      </c>
      <c r="O15" s="408" t="s">
        <v>15</v>
      </c>
    </row>
    <row r="16" spans="1:15" s="13" customFormat="1" ht="18.75" customHeight="1" x14ac:dyDescent="0.25">
      <c r="A16" s="38" t="s">
        <v>22</v>
      </c>
      <c r="B16" s="425"/>
      <c r="C16" s="426"/>
      <c r="D16" s="38" t="s">
        <v>41</v>
      </c>
      <c r="E16" s="407"/>
      <c r="F16" s="408"/>
      <c r="G16" s="38" t="s">
        <v>22</v>
      </c>
      <c r="H16" s="407"/>
      <c r="I16" s="419"/>
      <c r="J16" s="38" t="s">
        <v>22</v>
      </c>
      <c r="K16" s="407"/>
      <c r="L16" s="408"/>
      <c r="M16" s="14" t="s">
        <v>22</v>
      </c>
      <c r="N16" s="407"/>
      <c r="O16" s="408"/>
    </row>
    <row r="17" spans="1:15" s="27" customFormat="1" ht="24" customHeight="1" x14ac:dyDescent="0.3">
      <c r="A17" s="413" t="s">
        <v>4</v>
      </c>
      <c r="B17" s="405"/>
      <c r="C17" s="406"/>
      <c r="D17" s="413" t="s">
        <v>4</v>
      </c>
      <c r="E17" s="405"/>
      <c r="F17" s="406"/>
      <c r="G17" s="413" t="s">
        <v>4</v>
      </c>
      <c r="H17" s="405"/>
      <c r="I17" s="414"/>
      <c r="J17" s="413" t="s">
        <v>4</v>
      </c>
      <c r="K17" s="405"/>
      <c r="L17" s="406"/>
      <c r="M17" s="404" t="s">
        <v>4</v>
      </c>
      <c r="N17" s="405"/>
      <c r="O17" s="406"/>
    </row>
    <row r="18" spans="1:15" ht="30" x14ac:dyDescent="0.25">
      <c r="A18" s="39">
        <v>27</v>
      </c>
      <c r="B18" s="2" t="s">
        <v>37</v>
      </c>
      <c r="C18" s="40" t="s">
        <v>5</v>
      </c>
      <c r="D18" s="39">
        <v>26</v>
      </c>
      <c r="E18" s="2">
        <v>21916</v>
      </c>
      <c r="F18" s="40" t="s">
        <v>46</v>
      </c>
      <c r="G18" s="39">
        <v>28</v>
      </c>
      <c r="H18" s="2" t="s">
        <v>37</v>
      </c>
      <c r="I18" s="29" t="s">
        <v>109</v>
      </c>
      <c r="J18" s="39">
        <v>26</v>
      </c>
      <c r="K18" s="2">
        <v>21916</v>
      </c>
      <c r="L18" s="40" t="s">
        <v>46</v>
      </c>
      <c r="M18" s="34">
        <v>27</v>
      </c>
      <c r="N18" s="2" t="s">
        <v>37</v>
      </c>
      <c r="O18" s="40" t="s">
        <v>5</v>
      </c>
    </row>
    <row r="19" spans="1:15" ht="24" customHeight="1" x14ac:dyDescent="0.25">
      <c r="A19" s="39">
        <v>82</v>
      </c>
      <c r="B19" s="2" t="s">
        <v>34</v>
      </c>
      <c r="C19" s="40" t="s">
        <v>93</v>
      </c>
      <c r="D19" s="39">
        <v>104</v>
      </c>
      <c r="E19" s="2" t="s">
        <v>47</v>
      </c>
      <c r="F19" s="40" t="s">
        <v>96</v>
      </c>
      <c r="G19" s="39">
        <v>96</v>
      </c>
      <c r="H19" s="2" t="s">
        <v>47</v>
      </c>
      <c r="I19" s="29" t="s">
        <v>95</v>
      </c>
      <c r="J19" s="39">
        <v>102</v>
      </c>
      <c r="K19" s="2" t="s">
        <v>47</v>
      </c>
      <c r="L19" s="40" t="s">
        <v>94</v>
      </c>
      <c r="M19" s="34">
        <v>87</v>
      </c>
      <c r="N19" s="2" t="s">
        <v>47</v>
      </c>
      <c r="O19" s="40" t="s">
        <v>68</v>
      </c>
    </row>
    <row r="20" spans="1:15" ht="24" customHeight="1" x14ac:dyDescent="0.25">
      <c r="A20" s="39">
        <v>291</v>
      </c>
      <c r="B20" s="2" t="s">
        <v>35</v>
      </c>
      <c r="C20" s="40" t="s">
        <v>6</v>
      </c>
      <c r="D20" s="39">
        <v>145</v>
      </c>
      <c r="E20" s="2" t="s">
        <v>35</v>
      </c>
      <c r="F20" s="40" t="s">
        <v>48</v>
      </c>
      <c r="G20" s="39">
        <v>203</v>
      </c>
      <c r="H20" s="2" t="s">
        <v>53</v>
      </c>
      <c r="I20" s="29" t="s">
        <v>54</v>
      </c>
      <c r="J20" s="39">
        <v>302</v>
      </c>
      <c r="K20" s="2" t="s">
        <v>53</v>
      </c>
      <c r="L20" s="40" t="s">
        <v>62</v>
      </c>
      <c r="M20" s="34">
        <v>143</v>
      </c>
      <c r="N20" s="2" t="s">
        <v>35</v>
      </c>
      <c r="O20" s="40" t="s">
        <v>69</v>
      </c>
    </row>
    <row r="21" spans="1:15" ht="30" x14ac:dyDescent="0.25">
      <c r="A21" s="39">
        <v>349</v>
      </c>
      <c r="B21" s="2" t="s">
        <v>31</v>
      </c>
      <c r="C21" s="40" t="s">
        <v>7</v>
      </c>
      <c r="D21" s="39">
        <v>349</v>
      </c>
      <c r="E21" s="2" t="s">
        <v>31</v>
      </c>
      <c r="F21" s="40" t="s">
        <v>7</v>
      </c>
      <c r="G21" s="39">
        <v>608</v>
      </c>
      <c r="H21" s="2" t="s">
        <v>38</v>
      </c>
      <c r="I21" s="29" t="s">
        <v>55</v>
      </c>
      <c r="J21" s="39">
        <v>268</v>
      </c>
      <c r="K21" s="2" t="s">
        <v>38</v>
      </c>
      <c r="L21" s="40" t="s">
        <v>106</v>
      </c>
      <c r="M21" s="34">
        <v>343</v>
      </c>
      <c r="N21" s="2" t="s">
        <v>31</v>
      </c>
      <c r="O21" s="40" t="s">
        <v>107</v>
      </c>
    </row>
    <row r="22" spans="1:15" ht="24" customHeight="1" x14ac:dyDescent="0.25">
      <c r="A22" s="39"/>
      <c r="B22" s="2" t="s">
        <v>38</v>
      </c>
      <c r="C22" s="40" t="s">
        <v>8</v>
      </c>
      <c r="D22" s="43"/>
      <c r="E22" s="2" t="s">
        <v>38</v>
      </c>
      <c r="F22" s="57" t="s">
        <v>8</v>
      </c>
      <c r="G22" s="39">
        <v>350</v>
      </c>
      <c r="H22" s="2" t="s">
        <v>31</v>
      </c>
      <c r="I22" s="29" t="s">
        <v>108</v>
      </c>
      <c r="J22" s="39">
        <v>349</v>
      </c>
      <c r="K22" s="2" t="s">
        <v>31</v>
      </c>
      <c r="L22" s="40" t="s">
        <v>7</v>
      </c>
      <c r="M22" s="34"/>
      <c r="N22" s="2" t="s">
        <v>38</v>
      </c>
      <c r="O22" s="40" t="s">
        <v>8</v>
      </c>
    </row>
    <row r="23" spans="1:15" ht="24" customHeight="1" x14ac:dyDescent="0.25">
      <c r="A23" s="39"/>
      <c r="B23" s="12"/>
      <c r="C23" s="40"/>
      <c r="D23" s="39"/>
      <c r="E23" s="2"/>
      <c r="F23" s="40"/>
      <c r="G23" s="39"/>
      <c r="H23" s="2" t="s">
        <v>38</v>
      </c>
      <c r="I23" s="29" t="s">
        <v>8</v>
      </c>
      <c r="J23" s="39"/>
      <c r="K23" s="2" t="s">
        <v>38</v>
      </c>
      <c r="L23" s="40" t="s">
        <v>8</v>
      </c>
      <c r="M23" s="36"/>
      <c r="N23" s="12"/>
      <c r="O23" s="61"/>
    </row>
    <row r="24" spans="1:15" ht="24" customHeight="1" x14ac:dyDescent="0.25">
      <c r="A24" s="39"/>
      <c r="B24" s="12"/>
      <c r="C24" s="40"/>
      <c r="D24" s="39"/>
      <c r="E24" s="2"/>
      <c r="F24" s="40"/>
      <c r="G24" s="39"/>
      <c r="H24" s="2"/>
      <c r="I24" s="29"/>
      <c r="J24" s="39"/>
      <c r="K24" s="2"/>
      <c r="L24" s="40"/>
      <c r="M24" s="36"/>
      <c r="N24" s="12"/>
      <c r="O24" s="61"/>
    </row>
    <row r="25" spans="1:15" ht="24" customHeight="1" x14ac:dyDescent="0.25">
      <c r="A25" s="39"/>
      <c r="B25" s="12"/>
      <c r="C25" s="42" t="s">
        <v>111</v>
      </c>
      <c r="D25" s="39"/>
      <c r="E25" s="2"/>
      <c r="F25" s="42" t="s">
        <v>111</v>
      </c>
      <c r="G25" s="39"/>
      <c r="H25" s="2"/>
      <c r="I25" s="30" t="s">
        <v>111</v>
      </c>
      <c r="J25" s="39"/>
      <c r="K25" s="2"/>
      <c r="L25" s="42" t="s">
        <v>111</v>
      </c>
      <c r="M25" s="36"/>
      <c r="N25" s="12"/>
      <c r="O25" s="42" t="s">
        <v>111</v>
      </c>
    </row>
    <row r="26" spans="1:15" ht="10.5" customHeight="1" x14ac:dyDescent="0.25">
      <c r="A26" s="43"/>
      <c r="B26" s="4"/>
      <c r="C26" s="44"/>
      <c r="D26" s="43"/>
      <c r="E26" s="2"/>
      <c r="F26" s="57"/>
      <c r="G26" s="60"/>
      <c r="H26" s="12"/>
      <c r="I26" s="16"/>
      <c r="J26" s="39"/>
      <c r="K26" s="2"/>
      <c r="L26" s="40"/>
      <c r="M26" s="36"/>
      <c r="N26" s="3"/>
      <c r="O26" s="44"/>
    </row>
    <row r="27" spans="1:15" x14ac:dyDescent="0.25">
      <c r="A27" s="45"/>
      <c r="B27" s="18"/>
      <c r="C27" s="46"/>
      <c r="D27" s="45"/>
      <c r="E27" s="19"/>
      <c r="F27" s="58"/>
      <c r="G27" s="62"/>
      <c r="H27" s="19"/>
      <c r="I27" s="33"/>
      <c r="J27" s="65"/>
      <c r="K27" s="20"/>
      <c r="L27" s="66"/>
      <c r="M27" s="69"/>
      <c r="N27" s="21"/>
      <c r="O27" s="48"/>
    </row>
    <row r="28" spans="1:15" x14ac:dyDescent="0.25">
      <c r="A28" s="47"/>
      <c r="B28" s="21"/>
      <c r="C28" s="48"/>
      <c r="D28" s="45"/>
      <c r="E28" s="22"/>
      <c r="F28" s="46"/>
      <c r="G28" s="45"/>
      <c r="H28" s="22"/>
      <c r="I28" s="31"/>
      <c r="J28" s="45"/>
      <c r="K28" s="19"/>
      <c r="L28" s="58"/>
      <c r="M28" s="69"/>
      <c r="N28" s="21"/>
      <c r="O28" s="48"/>
    </row>
    <row r="29" spans="1:15" s="24" customFormat="1" ht="30" customHeight="1" x14ac:dyDescent="0.4">
      <c r="A29" s="74" t="s">
        <v>70</v>
      </c>
      <c r="B29" s="77"/>
      <c r="C29" s="78"/>
      <c r="D29" s="74" t="s">
        <v>73</v>
      </c>
      <c r="E29" s="77"/>
      <c r="F29" s="78"/>
      <c r="G29" s="74" t="s">
        <v>76</v>
      </c>
      <c r="H29" s="77"/>
      <c r="I29" s="78"/>
      <c r="J29" s="74" t="s">
        <v>80</v>
      </c>
      <c r="K29" s="77"/>
      <c r="L29" s="78"/>
      <c r="M29" s="74" t="s">
        <v>83</v>
      </c>
      <c r="N29" s="77"/>
      <c r="O29" s="78"/>
    </row>
    <row r="30" spans="1:15" s="25" customFormat="1" ht="30" customHeight="1" x14ac:dyDescent="0.4">
      <c r="A30" s="400" t="s">
        <v>71</v>
      </c>
      <c r="B30" s="401"/>
      <c r="C30" s="402"/>
      <c r="D30" s="400" t="s">
        <v>74</v>
      </c>
      <c r="E30" s="401"/>
      <c r="F30" s="402"/>
      <c r="G30" s="400" t="s">
        <v>77</v>
      </c>
      <c r="H30" s="401"/>
      <c r="I30" s="421"/>
      <c r="J30" s="400" t="s">
        <v>81</v>
      </c>
      <c r="K30" s="401"/>
      <c r="L30" s="402"/>
      <c r="M30" s="403" t="s">
        <v>84</v>
      </c>
      <c r="N30" s="401"/>
      <c r="O30" s="402"/>
    </row>
    <row r="31" spans="1:15" s="13" customFormat="1" ht="18.75" customHeight="1" x14ac:dyDescent="0.25">
      <c r="A31" s="38" t="s">
        <v>13</v>
      </c>
      <c r="B31" s="407" t="s">
        <v>14</v>
      </c>
      <c r="C31" s="426" t="s">
        <v>15</v>
      </c>
      <c r="D31" s="38" t="s">
        <v>13</v>
      </c>
      <c r="E31" s="407" t="s">
        <v>14</v>
      </c>
      <c r="F31" s="408" t="s">
        <v>15</v>
      </c>
      <c r="G31" s="38" t="s">
        <v>13</v>
      </c>
      <c r="H31" s="407" t="s">
        <v>14</v>
      </c>
      <c r="I31" s="419" t="s">
        <v>15</v>
      </c>
      <c r="J31" s="38" t="s">
        <v>13</v>
      </c>
      <c r="K31" s="407" t="s">
        <v>14</v>
      </c>
      <c r="L31" s="408" t="s">
        <v>15</v>
      </c>
      <c r="M31" s="14" t="s">
        <v>13</v>
      </c>
      <c r="N31" s="407" t="s">
        <v>14</v>
      </c>
      <c r="O31" s="408" t="s">
        <v>15</v>
      </c>
    </row>
    <row r="32" spans="1:15" s="13" customFormat="1" ht="18.75" customHeight="1" x14ac:dyDescent="0.25">
      <c r="A32" s="38" t="s">
        <v>22</v>
      </c>
      <c r="B32" s="407"/>
      <c r="C32" s="426"/>
      <c r="D32" s="38" t="s">
        <v>22</v>
      </c>
      <c r="E32" s="407"/>
      <c r="F32" s="408"/>
      <c r="G32" s="38" t="s">
        <v>22</v>
      </c>
      <c r="H32" s="407"/>
      <c r="I32" s="419"/>
      <c r="J32" s="38" t="s">
        <v>22</v>
      </c>
      <c r="K32" s="407"/>
      <c r="L32" s="408"/>
      <c r="M32" s="14" t="s">
        <v>22</v>
      </c>
      <c r="N32" s="407"/>
      <c r="O32" s="408"/>
    </row>
    <row r="33" spans="1:15" s="26" customFormat="1" ht="21.75" customHeight="1" x14ac:dyDescent="0.3">
      <c r="A33" s="409" t="s">
        <v>10</v>
      </c>
      <c r="B33" s="410"/>
      <c r="C33" s="411"/>
      <c r="D33" s="409" t="s">
        <v>10</v>
      </c>
      <c r="E33" s="410"/>
      <c r="F33" s="411"/>
      <c r="G33" s="409" t="s">
        <v>10</v>
      </c>
      <c r="H33" s="410"/>
      <c r="I33" s="420"/>
      <c r="J33" s="409" t="s">
        <v>10</v>
      </c>
      <c r="K33" s="410"/>
      <c r="L33" s="411"/>
      <c r="M33" s="412" t="s">
        <v>10</v>
      </c>
      <c r="N33" s="410"/>
      <c r="O33" s="411"/>
    </row>
    <row r="34" spans="1:15" ht="30" x14ac:dyDescent="0.25">
      <c r="A34" s="39">
        <v>121</v>
      </c>
      <c r="B34" s="2" t="s">
        <v>31</v>
      </c>
      <c r="C34" s="40" t="s">
        <v>89</v>
      </c>
      <c r="D34" s="39">
        <v>210</v>
      </c>
      <c r="E34" s="2" t="s">
        <v>32</v>
      </c>
      <c r="F34" s="40" t="s">
        <v>75</v>
      </c>
      <c r="G34" s="39">
        <v>327</v>
      </c>
      <c r="H34" s="2" t="s">
        <v>31</v>
      </c>
      <c r="I34" s="29" t="s">
        <v>52</v>
      </c>
      <c r="J34" s="63">
        <v>173</v>
      </c>
      <c r="K34" s="23" t="s">
        <v>31</v>
      </c>
      <c r="L34" s="64" t="s">
        <v>58</v>
      </c>
      <c r="M34" s="34">
        <v>225</v>
      </c>
      <c r="N34" s="2" t="s">
        <v>85</v>
      </c>
      <c r="O34" s="40" t="s">
        <v>86</v>
      </c>
    </row>
    <row r="35" spans="1:15" ht="21.75" customHeight="1" x14ac:dyDescent="0.25">
      <c r="A35" s="39">
        <v>14</v>
      </c>
      <c r="B35" s="2" t="s">
        <v>97</v>
      </c>
      <c r="C35" s="40" t="s">
        <v>1</v>
      </c>
      <c r="D35" s="39">
        <v>243</v>
      </c>
      <c r="E35" s="2" t="s">
        <v>99</v>
      </c>
      <c r="F35" s="40" t="s">
        <v>43</v>
      </c>
      <c r="G35" s="39">
        <v>14</v>
      </c>
      <c r="H35" s="2" t="s">
        <v>97</v>
      </c>
      <c r="I35" s="29" t="s">
        <v>1</v>
      </c>
      <c r="J35" s="39">
        <v>14</v>
      </c>
      <c r="K35" s="2" t="s">
        <v>97</v>
      </c>
      <c r="L35" s="40" t="s">
        <v>1</v>
      </c>
      <c r="M35" s="34"/>
      <c r="N35" s="2" t="s">
        <v>98</v>
      </c>
      <c r="O35" s="40" t="s">
        <v>67</v>
      </c>
    </row>
    <row r="36" spans="1:15" ht="21.75" customHeight="1" x14ac:dyDescent="0.25">
      <c r="A36" s="39"/>
      <c r="B36" s="2" t="s">
        <v>99</v>
      </c>
      <c r="C36" s="40" t="s">
        <v>110</v>
      </c>
      <c r="D36" s="39">
        <v>14</v>
      </c>
      <c r="E36" s="2" t="s">
        <v>97</v>
      </c>
      <c r="F36" s="40" t="s">
        <v>1</v>
      </c>
      <c r="G36" s="59"/>
      <c r="H36" s="2" t="s">
        <v>36</v>
      </c>
      <c r="I36" s="29" t="s">
        <v>49</v>
      </c>
      <c r="J36" s="39">
        <v>15</v>
      </c>
      <c r="K36" s="2" t="s">
        <v>59</v>
      </c>
      <c r="L36" s="40" t="s">
        <v>60</v>
      </c>
      <c r="M36" s="34">
        <v>375</v>
      </c>
      <c r="N36" s="2" t="s">
        <v>31</v>
      </c>
      <c r="O36" s="40" t="s">
        <v>2</v>
      </c>
    </row>
    <row r="37" spans="1:15" ht="21.75" customHeight="1" x14ac:dyDescent="0.25">
      <c r="A37" s="39">
        <v>375</v>
      </c>
      <c r="B37" s="2" t="s">
        <v>31</v>
      </c>
      <c r="C37" s="40" t="s">
        <v>2</v>
      </c>
      <c r="D37" s="41"/>
      <c r="E37" s="2" t="s">
        <v>36</v>
      </c>
      <c r="F37" s="40" t="s">
        <v>49</v>
      </c>
      <c r="G37" s="39">
        <v>375</v>
      </c>
      <c r="H37" s="2" t="s">
        <v>31</v>
      </c>
      <c r="I37" s="29" t="s">
        <v>2</v>
      </c>
      <c r="J37" s="39"/>
      <c r="K37" s="2" t="s">
        <v>36</v>
      </c>
      <c r="L37" s="40" t="s">
        <v>49</v>
      </c>
      <c r="M37" s="34">
        <v>337</v>
      </c>
      <c r="N37" s="2" t="s">
        <v>32</v>
      </c>
      <c r="O37" s="40" t="s">
        <v>104</v>
      </c>
    </row>
    <row r="38" spans="1:15" ht="21.75" customHeight="1" x14ac:dyDescent="0.25">
      <c r="A38" s="41"/>
      <c r="B38" s="2" t="s">
        <v>32</v>
      </c>
      <c r="C38" s="40" t="s">
        <v>72</v>
      </c>
      <c r="D38" s="39">
        <v>383</v>
      </c>
      <c r="E38" s="2" t="s">
        <v>31</v>
      </c>
      <c r="F38" s="40" t="s">
        <v>44</v>
      </c>
      <c r="G38" s="39"/>
      <c r="H38" s="2" t="s">
        <v>32</v>
      </c>
      <c r="I38" s="29" t="s">
        <v>3</v>
      </c>
      <c r="J38" s="39">
        <v>385</v>
      </c>
      <c r="K38" s="2" t="s">
        <v>31</v>
      </c>
      <c r="L38" s="40" t="s">
        <v>61</v>
      </c>
      <c r="M38" s="35"/>
      <c r="N38" s="12"/>
      <c r="O38" s="42"/>
    </row>
    <row r="39" spans="1:15" ht="21.75" customHeight="1" x14ac:dyDescent="0.25">
      <c r="A39" s="41"/>
      <c r="B39" s="12"/>
      <c r="C39" s="42"/>
      <c r="D39" s="39">
        <v>337</v>
      </c>
      <c r="E39" s="2" t="s">
        <v>32</v>
      </c>
      <c r="F39" s="40" t="s">
        <v>104</v>
      </c>
      <c r="G39" s="41"/>
      <c r="H39" s="12"/>
      <c r="I39" s="30"/>
      <c r="J39" s="39">
        <v>337</v>
      </c>
      <c r="K39" s="2" t="s">
        <v>32</v>
      </c>
      <c r="L39" s="40" t="s">
        <v>105</v>
      </c>
      <c r="M39" s="15"/>
      <c r="N39" s="3"/>
      <c r="O39" s="61"/>
    </row>
    <row r="40" spans="1:15" ht="21.75" customHeight="1" x14ac:dyDescent="0.25">
      <c r="A40" s="41"/>
      <c r="B40" s="12"/>
      <c r="C40" s="42"/>
      <c r="D40" s="39"/>
      <c r="E40" s="2"/>
      <c r="F40" s="40"/>
      <c r="G40" s="41"/>
      <c r="H40" s="12"/>
      <c r="I40" s="30"/>
      <c r="J40" s="39"/>
      <c r="K40" s="2"/>
      <c r="L40" s="40"/>
      <c r="M40" s="15"/>
      <c r="N40" s="3"/>
      <c r="O40" s="61"/>
    </row>
    <row r="41" spans="1:15" ht="21.75" customHeight="1" x14ac:dyDescent="0.25">
      <c r="A41" s="41"/>
      <c r="B41" s="12"/>
      <c r="C41" s="49" t="s">
        <v>111</v>
      </c>
      <c r="D41" s="39"/>
      <c r="E41" s="2"/>
      <c r="F41" s="49" t="s">
        <v>111</v>
      </c>
      <c r="G41" s="41"/>
      <c r="H41" s="12"/>
      <c r="I41" s="32" t="s">
        <v>111</v>
      </c>
      <c r="J41" s="39"/>
      <c r="K41" s="2"/>
      <c r="L41" s="49" t="s">
        <v>111</v>
      </c>
      <c r="M41" s="15"/>
      <c r="N41" s="3"/>
      <c r="O41" s="49" t="s">
        <v>111</v>
      </c>
    </row>
    <row r="42" spans="1:15" ht="9" customHeight="1" x14ac:dyDescent="0.25">
      <c r="A42" s="41"/>
      <c r="B42" s="12"/>
      <c r="C42" s="42"/>
      <c r="D42" s="39"/>
      <c r="E42" s="2"/>
      <c r="F42" s="40"/>
      <c r="G42" s="41"/>
      <c r="H42" s="12"/>
      <c r="I42" s="30"/>
      <c r="J42" s="39"/>
      <c r="K42" s="2"/>
      <c r="L42" s="40"/>
      <c r="M42" s="15"/>
      <c r="N42" s="3"/>
      <c r="O42" s="61"/>
    </row>
    <row r="43" spans="1:15" s="13" customFormat="1" ht="18.75" customHeight="1" x14ac:dyDescent="0.25">
      <c r="A43" s="38" t="s">
        <v>13</v>
      </c>
      <c r="B43" s="415" t="s">
        <v>14</v>
      </c>
      <c r="C43" s="417" t="s">
        <v>15</v>
      </c>
      <c r="D43" s="38" t="s">
        <v>13</v>
      </c>
      <c r="E43" s="407" t="s">
        <v>14</v>
      </c>
      <c r="F43" s="408" t="s">
        <v>15</v>
      </c>
      <c r="G43" s="38" t="s">
        <v>13</v>
      </c>
      <c r="H43" s="407" t="s">
        <v>14</v>
      </c>
      <c r="I43" s="419" t="s">
        <v>15</v>
      </c>
      <c r="J43" s="38" t="s">
        <v>13</v>
      </c>
      <c r="K43" s="407" t="s">
        <v>14</v>
      </c>
      <c r="L43" s="408" t="s">
        <v>15</v>
      </c>
      <c r="M43" s="14" t="s">
        <v>13</v>
      </c>
      <c r="N43" s="407" t="s">
        <v>14</v>
      </c>
      <c r="O43" s="408" t="s">
        <v>15</v>
      </c>
    </row>
    <row r="44" spans="1:15" s="13" customFormat="1" ht="18.75" customHeight="1" x14ac:dyDescent="0.25">
      <c r="A44" s="38" t="s">
        <v>22</v>
      </c>
      <c r="B44" s="416"/>
      <c r="C44" s="418"/>
      <c r="D44" s="38" t="s">
        <v>22</v>
      </c>
      <c r="E44" s="407"/>
      <c r="F44" s="408"/>
      <c r="G44" s="38" t="s">
        <v>22</v>
      </c>
      <c r="H44" s="407"/>
      <c r="I44" s="419"/>
      <c r="J44" s="38" t="s">
        <v>22</v>
      </c>
      <c r="K44" s="407"/>
      <c r="L44" s="408"/>
      <c r="M44" s="14" t="s">
        <v>22</v>
      </c>
      <c r="N44" s="407"/>
      <c r="O44" s="408"/>
    </row>
    <row r="45" spans="1:15" s="26" customFormat="1" ht="21.75" customHeight="1" x14ac:dyDescent="0.3">
      <c r="A45" s="50"/>
      <c r="B45" s="28"/>
      <c r="C45" s="51" t="s">
        <v>4</v>
      </c>
      <c r="D45" s="413" t="s">
        <v>4</v>
      </c>
      <c r="E45" s="405"/>
      <c r="F45" s="406"/>
      <c r="G45" s="413" t="s">
        <v>4</v>
      </c>
      <c r="H45" s="405"/>
      <c r="I45" s="414"/>
      <c r="J45" s="413" t="s">
        <v>4</v>
      </c>
      <c r="K45" s="405"/>
      <c r="L45" s="406"/>
      <c r="M45" s="404" t="s">
        <v>4</v>
      </c>
      <c r="N45" s="405"/>
      <c r="O45" s="406"/>
    </row>
    <row r="46" spans="1:15" ht="30" x14ac:dyDescent="0.25">
      <c r="A46" s="39">
        <v>26</v>
      </c>
      <c r="B46" s="2" t="s">
        <v>37</v>
      </c>
      <c r="C46" s="40" t="s">
        <v>46</v>
      </c>
      <c r="D46" s="39">
        <v>27</v>
      </c>
      <c r="E46" s="2" t="s">
        <v>37</v>
      </c>
      <c r="F46" s="40" t="s">
        <v>5</v>
      </c>
      <c r="G46" s="39">
        <v>28</v>
      </c>
      <c r="H46" s="2" t="s">
        <v>37</v>
      </c>
      <c r="I46" s="29" t="s">
        <v>109</v>
      </c>
      <c r="J46" s="39">
        <v>27</v>
      </c>
      <c r="K46" s="2" t="s">
        <v>37</v>
      </c>
      <c r="L46" s="40" t="s">
        <v>5</v>
      </c>
      <c r="M46" s="34">
        <v>26</v>
      </c>
      <c r="N46" s="2" t="s">
        <v>37</v>
      </c>
      <c r="O46" s="40" t="s">
        <v>46</v>
      </c>
    </row>
    <row r="47" spans="1:15" ht="21.75" customHeight="1" x14ac:dyDescent="0.25">
      <c r="A47" s="39">
        <v>82</v>
      </c>
      <c r="B47" s="2" t="s">
        <v>34</v>
      </c>
      <c r="C47" s="40" t="s">
        <v>93</v>
      </c>
      <c r="D47" s="39">
        <v>102</v>
      </c>
      <c r="E47" s="2" t="s">
        <v>47</v>
      </c>
      <c r="F47" s="40" t="s">
        <v>92</v>
      </c>
      <c r="G47" s="39">
        <v>104</v>
      </c>
      <c r="H47" s="2" t="s">
        <v>47</v>
      </c>
      <c r="I47" s="29" t="s">
        <v>91</v>
      </c>
      <c r="J47" s="39">
        <v>87</v>
      </c>
      <c r="K47" s="2" t="s">
        <v>47</v>
      </c>
      <c r="L47" s="40" t="s">
        <v>68</v>
      </c>
      <c r="M47" s="34">
        <v>113</v>
      </c>
      <c r="N47" s="2" t="s">
        <v>47</v>
      </c>
      <c r="O47" s="40" t="s">
        <v>90</v>
      </c>
    </row>
    <row r="48" spans="1:15" ht="21.75" customHeight="1" x14ac:dyDescent="0.25">
      <c r="A48" s="39">
        <v>291</v>
      </c>
      <c r="B48" s="2" t="s">
        <v>35</v>
      </c>
      <c r="C48" s="40" t="s">
        <v>6</v>
      </c>
      <c r="D48" s="39">
        <v>302</v>
      </c>
      <c r="E48" s="2" t="s">
        <v>53</v>
      </c>
      <c r="F48" s="40" t="s">
        <v>62</v>
      </c>
      <c r="G48" s="39">
        <v>299</v>
      </c>
      <c r="H48" s="2" t="s">
        <v>53</v>
      </c>
      <c r="I48" s="29" t="s">
        <v>78</v>
      </c>
      <c r="J48" s="39">
        <v>203</v>
      </c>
      <c r="K48" s="2" t="s">
        <v>53</v>
      </c>
      <c r="L48" s="40" t="s">
        <v>54</v>
      </c>
      <c r="M48" s="34">
        <v>287</v>
      </c>
      <c r="N48" s="2" t="s">
        <v>87</v>
      </c>
      <c r="O48" s="40" t="s">
        <v>88</v>
      </c>
    </row>
    <row r="49" spans="1:15" ht="30" x14ac:dyDescent="0.25">
      <c r="A49" s="39">
        <v>349</v>
      </c>
      <c r="B49" s="2" t="s">
        <v>31</v>
      </c>
      <c r="C49" s="40" t="s">
        <v>7</v>
      </c>
      <c r="D49" s="39">
        <v>268</v>
      </c>
      <c r="E49" s="2" t="s">
        <v>38</v>
      </c>
      <c r="F49" s="40" t="s">
        <v>106</v>
      </c>
      <c r="G49" s="39">
        <v>230</v>
      </c>
      <c r="H49" s="2" t="s">
        <v>38</v>
      </c>
      <c r="I49" s="29" t="s">
        <v>79</v>
      </c>
      <c r="J49" s="39">
        <v>608</v>
      </c>
      <c r="K49" s="2" t="s">
        <v>38</v>
      </c>
      <c r="L49" s="40" t="s">
        <v>55</v>
      </c>
      <c r="M49" s="34">
        <v>243</v>
      </c>
      <c r="N49" s="2" t="s">
        <v>99</v>
      </c>
      <c r="O49" s="40" t="s">
        <v>43</v>
      </c>
    </row>
    <row r="50" spans="1:15" ht="21.75" customHeight="1" x14ac:dyDescent="0.25">
      <c r="A50" s="39"/>
      <c r="B50" s="2" t="s">
        <v>38</v>
      </c>
      <c r="C50" s="40" t="s">
        <v>8</v>
      </c>
      <c r="D50" s="39">
        <v>349</v>
      </c>
      <c r="E50" s="2" t="s">
        <v>31</v>
      </c>
      <c r="F50" s="40" t="s">
        <v>7</v>
      </c>
      <c r="G50" s="39">
        <v>350</v>
      </c>
      <c r="H50" s="2" t="s">
        <v>31</v>
      </c>
      <c r="I50" s="29" t="s">
        <v>108</v>
      </c>
      <c r="J50" s="39">
        <v>349</v>
      </c>
      <c r="K50" s="2" t="s">
        <v>31</v>
      </c>
      <c r="L50" s="40" t="s">
        <v>7</v>
      </c>
      <c r="M50" s="34">
        <v>343</v>
      </c>
      <c r="N50" s="2" t="s">
        <v>31</v>
      </c>
      <c r="O50" s="40" t="s">
        <v>107</v>
      </c>
    </row>
    <row r="51" spans="1:15" ht="21.75" customHeight="1" x14ac:dyDescent="0.25">
      <c r="A51" s="52"/>
      <c r="B51" s="17"/>
      <c r="C51" s="53"/>
      <c r="D51" s="39"/>
      <c r="E51" s="2" t="s">
        <v>38</v>
      </c>
      <c r="F51" s="40" t="s">
        <v>8</v>
      </c>
      <c r="G51" s="39"/>
      <c r="H51" s="2" t="s">
        <v>38</v>
      </c>
      <c r="I51" s="29" t="s">
        <v>8</v>
      </c>
      <c r="J51" s="39"/>
      <c r="K51" s="2" t="s">
        <v>38</v>
      </c>
      <c r="L51" s="40" t="s">
        <v>8</v>
      </c>
      <c r="M51" s="34"/>
      <c r="N51" s="2" t="s">
        <v>38</v>
      </c>
      <c r="O51" s="40" t="s">
        <v>8</v>
      </c>
    </row>
    <row r="52" spans="1:15" ht="21.75" customHeight="1" x14ac:dyDescent="0.25">
      <c r="A52" s="52"/>
      <c r="B52" s="17"/>
      <c r="C52" s="53"/>
      <c r="D52" s="39"/>
      <c r="E52" s="2"/>
      <c r="F52" s="40"/>
      <c r="G52" s="43"/>
      <c r="H52" s="12"/>
      <c r="I52" s="16"/>
      <c r="J52" s="39"/>
      <c r="K52" s="2"/>
      <c r="L52" s="40"/>
      <c r="M52" s="37"/>
      <c r="N52" s="17"/>
      <c r="O52" s="53"/>
    </row>
    <row r="53" spans="1:15" ht="21.75" customHeight="1" x14ac:dyDescent="0.25">
      <c r="A53" s="52"/>
      <c r="B53" s="17"/>
      <c r="C53" s="49" t="s">
        <v>111</v>
      </c>
      <c r="D53" s="52"/>
      <c r="E53" s="17"/>
      <c r="F53" s="49" t="s">
        <v>111</v>
      </c>
      <c r="G53" s="43"/>
      <c r="H53" s="3"/>
      <c r="I53" s="32" t="s">
        <v>111</v>
      </c>
      <c r="J53" s="43"/>
      <c r="K53" s="12"/>
      <c r="L53" s="49" t="s">
        <v>111</v>
      </c>
      <c r="M53" s="37"/>
      <c r="N53" s="17"/>
      <c r="O53" s="49" t="s">
        <v>111</v>
      </c>
    </row>
    <row r="54" spans="1:15" ht="10.5" customHeight="1" thickBot="1" x14ac:dyDescent="0.3">
      <c r="A54" s="54"/>
      <c r="B54" s="55"/>
      <c r="C54" s="56"/>
      <c r="D54" s="54"/>
      <c r="E54" s="55"/>
      <c r="F54" s="56"/>
      <c r="G54" s="54"/>
      <c r="H54" s="55"/>
      <c r="I54" s="68"/>
      <c r="J54" s="67"/>
      <c r="K54" s="71"/>
      <c r="L54" s="72"/>
      <c r="M54" s="70"/>
      <c r="N54" s="55"/>
      <c r="O54" s="56"/>
    </row>
  </sheetData>
  <mergeCells count="69">
    <mergeCell ref="B3:B4"/>
    <mergeCell ref="C3:C4"/>
    <mergeCell ref="E3:E4"/>
    <mergeCell ref="F3:F4"/>
    <mergeCell ref="H3:H4"/>
    <mergeCell ref="I31:I32"/>
    <mergeCell ref="K31:K32"/>
    <mergeCell ref="L31:L32"/>
    <mergeCell ref="N31:N32"/>
    <mergeCell ref="A17:C17"/>
    <mergeCell ref="D17:F17"/>
    <mergeCell ref="G17:I17"/>
    <mergeCell ref="J17:L17"/>
    <mergeCell ref="B31:B32"/>
    <mergeCell ref="C31:C32"/>
    <mergeCell ref="E31:E32"/>
    <mergeCell ref="F31:F32"/>
    <mergeCell ref="H31:H32"/>
    <mergeCell ref="M30:O30"/>
    <mergeCell ref="J30:L30"/>
    <mergeCell ref="O31:O32"/>
    <mergeCell ref="D2:F2"/>
    <mergeCell ref="G2:I2"/>
    <mergeCell ref="A2:C2"/>
    <mergeCell ref="A30:C30"/>
    <mergeCell ref="D30:F30"/>
    <mergeCell ref="G30:I30"/>
    <mergeCell ref="A5:C5"/>
    <mergeCell ref="D5:F5"/>
    <mergeCell ref="G5:I5"/>
    <mergeCell ref="B15:B16"/>
    <mergeCell ref="C15:C16"/>
    <mergeCell ref="E15:E16"/>
    <mergeCell ref="F15:F16"/>
    <mergeCell ref="H15:H16"/>
    <mergeCell ref="I15:I16"/>
    <mergeCell ref="I3:I4"/>
    <mergeCell ref="A33:C33"/>
    <mergeCell ref="D33:F33"/>
    <mergeCell ref="G33:I33"/>
    <mergeCell ref="J33:L33"/>
    <mergeCell ref="M33:O33"/>
    <mergeCell ref="D45:F45"/>
    <mergeCell ref="G45:I45"/>
    <mergeCell ref="J45:L45"/>
    <mergeCell ref="M45:O45"/>
    <mergeCell ref="B43:B44"/>
    <mergeCell ref="C43:C44"/>
    <mergeCell ref="E43:E44"/>
    <mergeCell ref="F43:F44"/>
    <mergeCell ref="H43:H44"/>
    <mergeCell ref="I43:I44"/>
    <mergeCell ref="K43:K44"/>
    <mergeCell ref="L43:L44"/>
    <mergeCell ref="N43:N44"/>
    <mergeCell ref="O43:O44"/>
    <mergeCell ref="J2:L2"/>
    <mergeCell ref="M2:O2"/>
    <mergeCell ref="M17:O17"/>
    <mergeCell ref="K15:K16"/>
    <mergeCell ref="L15:L16"/>
    <mergeCell ref="N15:N16"/>
    <mergeCell ref="O15:O16"/>
    <mergeCell ref="J5:L5"/>
    <mergeCell ref="M5:O5"/>
    <mergeCell ref="K3:K4"/>
    <mergeCell ref="L3:L4"/>
    <mergeCell ref="N3:N4"/>
    <mergeCell ref="O3:O4"/>
  </mergeCells>
  <pageMargins left="0.19685039370078741" right="0.19685039370078741" top="0.19685039370078741" bottom="0.19685039370078741" header="0" footer="0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0"/>
  <sheetViews>
    <sheetView workbookViewId="0">
      <selection activeCell="D1" sqref="D1:D1048576"/>
    </sheetView>
  </sheetViews>
  <sheetFormatPr defaultRowHeight="23.25" x14ac:dyDescent="0.35"/>
  <cols>
    <col min="1" max="2" width="9.140625" style="117"/>
    <col min="3" max="13" width="26.85546875" style="117" customWidth="1"/>
    <col min="14" max="14" width="43.85546875" style="117" customWidth="1"/>
    <col min="15" max="16384" width="9.140625" style="117"/>
  </cols>
  <sheetData>
    <row r="1" spans="3:14" x14ac:dyDescent="0.35">
      <c r="C1" s="115" t="s">
        <v>10</v>
      </c>
      <c r="D1" s="115"/>
      <c r="E1" s="115" t="s">
        <v>10</v>
      </c>
      <c r="F1" s="115" t="s">
        <v>10</v>
      </c>
      <c r="G1" s="115" t="s">
        <v>10</v>
      </c>
      <c r="H1" s="115" t="s">
        <v>10</v>
      </c>
      <c r="I1" s="115" t="s">
        <v>10</v>
      </c>
      <c r="J1" s="115" t="s">
        <v>10</v>
      </c>
      <c r="K1" s="115" t="s">
        <v>10</v>
      </c>
      <c r="L1" s="115" t="s">
        <v>10</v>
      </c>
      <c r="M1" s="115" t="s">
        <v>10</v>
      </c>
      <c r="N1" s="116"/>
    </row>
    <row r="2" spans="3:14" x14ac:dyDescent="0.35">
      <c r="C2" s="118" t="s">
        <v>149</v>
      </c>
      <c r="D2" s="118"/>
      <c r="E2" s="118" t="s">
        <v>150</v>
      </c>
      <c r="F2" s="118" t="s">
        <v>151</v>
      </c>
      <c r="G2" s="118" t="s">
        <v>152</v>
      </c>
      <c r="H2" s="118" t="s">
        <v>153</v>
      </c>
      <c r="I2" s="118" t="s">
        <v>154</v>
      </c>
      <c r="J2" s="118" t="s">
        <v>155</v>
      </c>
      <c r="K2" s="118" t="s">
        <v>156</v>
      </c>
      <c r="L2" s="118" t="s">
        <v>157</v>
      </c>
      <c r="M2" s="118" t="s">
        <v>158</v>
      </c>
      <c r="N2" s="116"/>
    </row>
    <row r="3" spans="3:14" s="124" customFormat="1" ht="116.25" x14ac:dyDescent="0.35">
      <c r="C3" s="119" t="s">
        <v>58</v>
      </c>
      <c r="D3" s="119"/>
      <c r="E3" s="120" t="s">
        <v>159</v>
      </c>
      <c r="F3" s="121" t="s">
        <v>6</v>
      </c>
      <c r="G3" s="119" t="s">
        <v>160</v>
      </c>
      <c r="H3" s="120" t="s">
        <v>161</v>
      </c>
      <c r="I3" s="119" t="s">
        <v>82</v>
      </c>
      <c r="J3" s="120" t="s">
        <v>159</v>
      </c>
      <c r="K3" s="122" t="s">
        <v>54</v>
      </c>
      <c r="L3" s="119" t="s">
        <v>162</v>
      </c>
      <c r="M3" s="120" t="s">
        <v>161</v>
      </c>
      <c r="N3" s="123"/>
    </row>
    <row r="4" spans="3:14" s="124" customFormat="1" ht="46.5" x14ac:dyDescent="0.35">
      <c r="C4" s="119"/>
      <c r="D4" s="119"/>
      <c r="E4" s="120" t="s">
        <v>43</v>
      </c>
      <c r="F4" s="119"/>
      <c r="G4" s="119"/>
      <c r="H4" s="120"/>
      <c r="I4" s="119"/>
      <c r="J4" s="120" t="s">
        <v>43</v>
      </c>
      <c r="K4" s="119" t="s">
        <v>163</v>
      </c>
      <c r="L4" s="119"/>
      <c r="M4" s="120"/>
      <c r="N4" s="123"/>
    </row>
    <row r="5" spans="3:14" s="124" customFormat="1" ht="46.5" x14ac:dyDescent="0.35">
      <c r="C5" s="119" t="s">
        <v>1</v>
      </c>
      <c r="D5" s="119"/>
      <c r="E5" s="120" t="s">
        <v>1</v>
      </c>
      <c r="F5" s="125" t="s">
        <v>1</v>
      </c>
      <c r="G5" s="126"/>
      <c r="H5" s="126"/>
      <c r="I5" s="120" t="s">
        <v>1</v>
      </c>
      <c r="J5" s="120" t="s">
        <v>1</v>
      </c>
      <c r="K5" s="119"/>
      <c r="L5" s="120" t="s">
        <v>1</v>
      </c>
      <c r="M5" s="126"/>
      <c r="N5" s="123"/>
    </row>
    <row r="6" spans="3:14" s="124" customFormat="1" x14ac:dyDescent="0.35">
      <c r="C6" s="119" t="s">
        <v>60</v>
      </c>
      <c r="D6" s="119"/>
      <c r="E6" s="120"/>
      <c r="F6" s="119"/>
      <c r="G6" s="119"/>
      <c r="H6" s="120"/>
      <c r="I6" s="119" t="s">
        <v>60</v>
      </c>
      <c r="J6" s="120"/>
      <c r="K6" s="119"/>
      <c r="L6" s="120"/>
      <c r="M6" s="120"/>
      <c r="N6" s="123"/>
    </row>
    <row r="7" spans="3:14" s="124" customFormat="1" ht="46.5" x14ac:dyDescent="0.35">
      <c r="C7" s="125" t="s">
        <v>113</v>
      </c>
      <c r="D7" s="125"/>
      <c r="E7" s="120" t="s">
        <v>113</v>
      </c>
      <c r="F7" s="125" t="s">
        <v>113</v>
      </c>
      <c r="G7" s="119" t="s">
        <v>164</v>
      </c>
      <c r="H7" s="125" t="s">
        <v>165</v>
      </c>
      <c r="I7" s="120" t="s">
        <v>166</v>
      </c>
      <c r="J7" s="120" t="s">
        <v>113</v>
      </c>
      <c r="K7" s="119" t="s">
        <v>113</v>
      </c>
      <c r="L7" s="125" t="s">
        <v>113</v>
      </c>
      <c r="M7" s="119" t="s">
        <v>167</v>
      </c>
      <c r="N7" s="123"/>
    </row>
    <row r="8" spans="3:14" s="124" customFormat="1" ht="69.75" x14ac:dyDescent="0.35">
      <c r="C8" s="119" t="s">
        <v>115</v>
      </c>
      <c r="D8" s="119"/>
      <c r="E8" s="120" t="s">
        <v>44</v>
      </c>
      <c r="F8" s="120" t="s">
        <v>168</v>
      </c>
      <c r="G8" s="119" t="s">
        <v>115</v>
      </c>
      <c r="H8" s="120" t="s">
        <v>2</v>
      </c>
      <c r="I8" s="120" t="s">
        <v>2</v>
      </c>
      <c r="J8" s="120" t="s">
        <v>169</v>
      </c>
      <c r="K8" s="120" t="s">
        <v>168</v>
      </c>
      <c r="L8" s="119" t="s">
        <v>115</v>
      </c>
      <c r="M8" s="120" t="s">
        <v>2</v>
      </c>
      <c r="N8" s="123"/>
    </row>
    <row r="9" spans="3:14" s="124" customFormat="1" ht="46.5" x14ac:dyDescent="0.35">
      <c r="C9" s="126"/>
      <c r="D9" s="126"/>
      <c r="E9" s="126" t="s">
        <v>104</v>
      </c>
      <c r="F9" s="126" t="s">
        <v>117</v>
      </c>
      <c r="G9" s="127" t="s">
        <v>72</v>
      </c>
      <c r="H9" s="128"/>
      <c r="I9" s="126"/>
      <c r="J9" s="126" t="s">
        <v>120</v>
      </c>
      <c r="K9" s="126" t="s">
        <v>117</v>
      </c>
      <c r="L9" s="121" t="s">
        <v>72</v>
      </c>
      <c r="M9" s="128"/>
      <c r="N9" s="123"/>
    </row>
    <row r="10" spans="3:14" x14ac:dyDescent="0.35">
      <c r="C10" s="118" t="s">
        <v>149</v>
      </c>
      <c r="D10" s="118"/>
      <c r="E10" s="118" t="s">
        <v>150</v>
      </c>
      <c r="F10" s="118" t="s">
        <v>151</v>
      </c>
      <c r="G10" s="118" t="s">
        <v>152</v>
      </c>
      <c r="H10" s="118" t="s">
        <v>153</v>
      </c>
      <c r="I10" s="118" t="s">
        <v>154</v>
      </c>
      <c r="J10" s="118" t="s">
        <v>155</v>
      </c>
      <c r="K10" s="118" t="s">
        <v>156</v>
      </c>
      <c r="L10" s="118" t="s">
        <v>157</v>
      </c>
      <c r="M10" s="118" t="s">
        <v>158</v>
      </c>
      <c r="N10" s="116"/>
    </row>
    <row r="11" spans="3:14" s="131" customFormat="1" x14ac:dyDescent="0.35">
      <c r="C11" s="129" t="s">
        <v>4</v>
      </c>
      <c r="D11" s="129"/>
      <c r="E11" s="129" t="s">
        <v>4</v>
      </c>
      <c r="F11" s="129" t="s">
        <v>4</v>
      </c>
      <c r="G11" s="129" t="s">
        <v>4</v>
      </c>
      <c r="H11" s="129" t="s">
        <v>4</v>
      </c>
      <c r="I11" s="129" t="s">
        <v>4</v>
      </c>
      <c r="J11" s="129" t="s">
        <v>4</v>
      </c>
      <c r="K11" s="129" t="s">
        <v>4</v>
      </c>
      <c r="L11" s="129" t="s">
        <v>4</v>
      </c>
      <c r="M11" s="129" t="s">
        <v>4</v>
      </c>
      <c r="N11" s="130"/>
    </row>
    <row r="12" spans="3:14" s="124" customFormat="1" ht="69.75" x14ac:dyDescent="0.35">
      <c r="C12" s="122" t="s">
        <v>46</v>
      </c>
      <c r="D12" s="122"/>
      <c r="E12" s="121" t="s">
        <v>123</v>
      </c>
      <c r="F12" s="132" t="s">
        <v>5</v>
      </c>
      <c r="G12" s="122" t="s">
        <v>170</v>
      </c>
      <c r="H12" s="122" t="s">
        <v>123</v>
      </c>
      <c r="I12" s="122" t="s">
        <v>46</v>
      </c>
      <c r="J12" s="122" t="s">
        <v>170</v>
      </c>
      <c r="K12" s="132" t="s">
        <v>5</v>
      </c>
      <c r="L12" s="121" t="s">
        <v>123</v>
      </c>
      <c r="M12" s="122" t="s">
        <v>109</v>
      </c>
      <c r="N12" s="123"/>
    </row>
    <row r="13" spans="3:14" s="124" customFormat="1" ht="69.75" x14ac:dyDescent="0.35">
      <c r="C13" s="121" t="s">
        <v>93</v>
      </c>
      <c r="D13" s="121"/>
      <c r="E13" s="127" t="s">
        <v>171</v>
      </c>
      <c r="F13" s="122" t="s">
        <v>143</v>
      </c>
      <c r="G13" s="133" t="s">
        <v>124</v>
      </c>
      <c r="H13" s="133" t="s">
        <v>126</v>
      </c>
      <c r="I13" s="121" t="s">
        <v>93</v>
      </c>
      <c r="J13" s="122" t="s">
        <v>94</v>
      </c>
      <c r="K13" s="122" t="s">
        <v>171</v>
      </c>
      <c r="L13" s="121" t="s">
        <v>126</v>
      </c>
      <c r="M13" s="121" t="s">
        <v>172</v>
      </c>
    </row>
    <row r="14" spans="3:14" s="124" customFormat="1" ht="69.75" x14ac:dyDescent="0.35">
      <c r="C14" s="121" t="s">
        <v>6</v>
      </c>
      <c r="D14" s="121"/>
      <c r="E14" s="121" t="s">
        <v>48</v>
      </c>
      <c r="F14" s="121" t="s">
        <v>127</v>
      </c>
      <c r="G14" s="133" t="s">
        <v>54</v>
      </c>
      <c r="H14" s="133" t="s">
        <v>62</v>
      </c>
      <c r="I14" s="121" t="s">
        <v>6</v>
      </c>
      <c r="J14" s="122" t="s">
        <v>54</v>
      </c>
      <c r="K14" s="121" t="s">
        <v>48</v>
      </c>
      <c r="L14" s="121" t="s">
        <v>173</v>
      </c>
      <c r="M14" s="133" t="s">
        <v>174</v>
      </c>
    </row>
    <row r="15" spans="3:14" s="124" customFormat="1" ht="69.75" x14ac:dyDescent="0.35">
      <c r="C15" s="121"/>
      <c r="D15" s="121"/>
      <c r="E15" s="121"/>
      <c r="F15" s="119" t="s">
        <v>163</v>
      </c>
      <c r="G15" s="133" t="s">
        <v>128</v>
      </c>
      <c r="H15" s="133" t="s">
        <v>175</v>
      </c>
      <c r="I15" s="121"/>
      <c r="J15" s="122" t="s">
        <v>176</v>
      </c>
      <c r="K15" s="120"/>
      <c r="L15" s="122" t="s">
        <v>137</v>
      </c>
      <c r="M15" s="121"/>
    </row>
    <row r="16" spans="3:14" s="124" customFormat="1" ht="46.5" x14ac:dyDescent="0.35">
      <c r="C16" s="121" t="s">
        <v>7</v>
      </c>
      <c r="D16" s="121"/>
      <c r="E16" s="120" t="s">
        <v>2</v>
      </c>
      <c r="F16" s="121" t="s">
        <v>107</v>
      </c>
      <c r="G16" s="120" t="s">
        <v>2</v>
      </c>
      <c r="H16" s="133" t="s">
        <v>7</v>
      </c>
      <c r="I16" s="127" t="s">
        <v>7</v>
      </c>
      <c r="J16" s="121" t="s">
        <v>7</v>
      </c>
      <c r="K16" s="120" t="s">
        <v>2</v>
      </c>
      <c r="L16" s="121" t="s">
        <v>107</v>
      </c>
      <c r="M16" s="121" t="s">
        <v>7</v>
      </c>
    </row>
    <row r="17" spans="3:13" s="134" customFormat="1" x14ac:dyDescent="0.35">
      <c r="C17" s="121" t="s">
        <v>177</v>
      </c>
      <c r="D17" s="121"/>
      <c r="E17" s="121" t="s">
        <v>177</v>
      </c>
      <c r="F17" s="121" t="s">
        <v>177</v>
      </c>
      <c r="G17" s="133" t="s">
        <v>177</v>
      </c>
      <c r="H17" s="133" t="s">
        <v>177</v>
      </c>
      <c r="I17" s="121" t="s">
        <v>177</v>
      </c>
      <c r="J17" s="121" t="s">
        <v>177</v>
      </c>
      <c r="K17" s="121" t="s">
        <v>177</v>
      </c>
      <c r="L17" s="121" t="s">
        <v>177</v>
      </c>
      <c r="M17" s="121" t="s">
        <v>177</v>
      </c>
    </row>
    <row r="18" spans="3:13" s="137" customFormat="1" ht="33.75" x14ac:dyDescent="0.5">
      <c r="C18" s="135"/>
      <c r="D18" s="135"/>
      <c r="E18" s="135"/>
      <c r="F18" s="135"/>
      <c r="G18" s="135"/>
      <c r="H18" s="135"/>
      <c r="I18" s="136"/>
      <c r="J18" s="136"/>
      <c r="K18" s="136"/>
      <c r="L18" s="136">
        <v>44441</v>
      </c>
      <c r="M18" s="136">
        <v>44442</v>
      </c>
    </row>
    <row r="19" spans="3:13" s="137" customFormat="1" ht="33.75" x14ac:dyDescent="0.5">
      <c r="C19" s="135">
        <v>44445</v>
      </c>
      <c r="D19" s="135"/>
      <c r="E19" s="135">
        <v>44446</v>
      </c>
      <c r="F19" s="135">
        <v>44447</v>
      </c>
      <c r="G19" s="135">
        <v>44448</v>
      </c>
      <c r="H19" s="135">
        <v>44449</v>
      </c>
      <c r="I19" s="136">
        <v>44452</v>
      </c>
      <c r="J19" s="136">
        <v>44453</v>
      </c>
      <c r="K19" s="136">
        <v>44454</v>
      </c>
      <c r="L19" s="136">
        <v>44455</v>
      </c>
      <c r="M19" s="136">
        <v>44456</v>
      </c>
    </row>
    <row r="20" spans="3:13" s="140" customFormat="1" ht="33.75" x14ac:dyDescent="0.5">
      <c r="C20" s="138">
        <v>44459</v>
      </c>
      <c r="D20" s="138"/>
      <c r="E20" s="138">
        <v>44460</v>
      </c>
      <c r="F20" s="138">
        <v>44461</v>
      </c>
      <c r="G20" s="138">
        <v>44462</v>
      </c>
      <c r="H20" s="138">
        <v>44463</v>
      </c>
      <c r="I20" s="138">
        <v>44466</v>
      </c>
      <c r="J20" s="138">
        <v>44467</v>
      </c>
      <c r="K20" s="138">
        <v>44468</v>
      </c>
      <c r="L20" s="138">
        <v>44469</v>
      </c>
      <c r="M20" s="1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7"/>
  <sheetViews>
    <sheetView view="pageBreakPreview" topLeftCell="A17" zoomScale="60" workbookViewId="0">
      <selection activeCell="D33" sqref="D33"/>
    </sheetView>
  </sheetViews>
  <sheetFormatPr defaultColWidth="10.42578125" defaultRowHeight="15" x14ac:dyDescent="0.25"/>
  <cols>
    <col min="1" max="1" width="6.140625" style="216" customWidth="1"/>
    <col min="2" max="3" width="10.42578125" style="216"/>
    <col min="4" max="4" width="31.42578125" style="216" bestFit="1" customWidth="1"/>
    <col min="5" max="6" width="10.42578125" style="179"/>
    <col min="7" max="7" width="11.85546875" style="179" bestFit="1" customWidth="1"/>
    <col min="8" max="16" width="10.42578125" style="179"/>
    <col min="17" max="16384" width="10.42578125" style="216"/>
  </cols>
  <sheetData>
    <row r="1" s="216" customFormat="1" ht="30" customHeight="1" x14ac:dyDescent="0.25"/>
    <row r="2" s="216" customFormat="1" ht="30" customHeight="1" x14ac:dyDescent="0.25"/>
    <row r="3" s="216" customFormat="1" ht="30" customHeight="1" x14ac:dyDescent="0.25"/>
    <row r="4" s="216" customFormat="1" ht="30" customHeight="1" x14ac:dyDescent="0.25"/>
    <row r="5" s="216" customFormat="1" ht="30" customHeight="1" x14ac:dyDescent="0.25"/>
    <row r="6" s="216" customFormat="1" ht="30" customHeight="1" x14ac:dyDescent="0.25"/>
    <row r="7" s="216" customFormat="1" ht="30" customHeight="1" x14ac:dyDescent="0.25"/>
    <row r="8" s="216" customFormat="1" ht="30" customHeight="1" x14ac:dyDescent="0.25"/>
    <row r="9" s="216" customFormat="1" ht="30" customHeight="1" x14ac:dyDescent="0.25"/>
    <row r="10" s="216" customFormat="1" ht="30" customHeight="1" x14ac:dyDescent="0.25"/>
    <row r="11" s="216" customFormat="1" ht="30" customHeight="1" x14ac:dyDescent="0.25"/>
    <row r="12" s="216" customFormat="1" ht="30" customHeight="1" x14ac:dyDescent="0.25"/>
    <row r="13" s="216" customFormat="1" ht="30" customHeight="1" x14ac:dyDescent="0.25"/>
    <row r="14" s="216" customFormat="1" ht="30" customHeight="1" x14ac:dyDescent="0.25"/>
    <row r="15" s="216" customFormat="1" ht="30" customHeight="1" x14ac:dyDescent="0.25"/>
    <row r="16" s="216" customFormat="1" ht="30" customHeight="1" x14ac:dyDescent="0.25"/>
    <row r="17" spans="2:16" ht="30" customHeight="1" x14ac:dyDescent="0.25"/>
    <row r="18" spans="2:16" ht="30" customHeight="1" x14ac:dyDescent="0.25"/>
    <row r="19" spans="2:16" ht="30" customHeight="1" x14ac:dyDescent="0.25"/>
    <row r="20" spans="2:16" ht="30" customHeight="1" x14ac:dyDescent="0.25"/>
    <row r="21" spans="2:16" ht="30" customHeight="1" x14ac:dyDescent="0.25"/>
    <row r="22" spans="2:16" ht="30" customHeight="1" x14ac:dyDescent="0.25"/>
    <row r="23" spans="2:16" ht="30" customHeight="1" x14ac:dyDescent="0.25"/>
    <row r="24" spans="2:16" ht="30" customHeight="1" x14ac:dyDescent="0.25"/>
    <row r="25" spans="2:16" ht="30" customHeight="1" x14ac:dyDescent="0.25"/>
    <row r="26" spans="2:16" ht="30" customHeight="1" x14ac:dyDescent="0.25"/>
    <row r="27" spans="2:16" ht="30" customHeight="1" x14ac:dyDescent="0.25">
      <c r="B27" s="220"/>
      <c r="C27" s="220"/>
      <c r="D27" s="143" t="s">
        <v>11</v>
      </c>
      <c r="E27" s="209"/>
      <c r="F27" s="368"/>
      <c r="G27" s="368"/>
      <c r="H27" s="209"/>
      <c r="I27" s="209"/>
      <c r="J27" s="209"/>
      <c r="K27" s="209"/>
      <c r="L27" s="209"/>
      <c r="M27" s="209"/>
      <c r="N27" s="209"/>
      <c r="O27" s="209"/>
      <c r="P27" s="209"/>
    </row>
    <row r="28" spans="2:16" ht="30" customHeight="1" x14ac:dyDescent="0.25">
      <c r="B28" s="369"/>
      <c r="C28" s="369"/>
      <c r="D28" s="170" t="s">
        <v>12</v>
      </c>
      <c r="E28" s="171"/>
      <c r="F28" s="370"/>
      <c r="G28" s="370"/>
      <c r="H28" s="211"/>
      <c r="I28" s="211"/>
      <c r="J28" s="211"/>
      <c r="K28" s="211"/>
      <c r="L28" s="211"/>
      <c r="M28" s="211"/>
      <c r="N28" s="211"/>
      <c r="O28" s="211"/>
      <c r="P28" s="209"/>
    </row>
    <row r="29" spans="2:16" ht="30" customHeight="1" x14ac:dyDescent="0.25">
      <c r="B29" s="208" t="s">
        <v>13</v>
      </c>
      <c r="C29" s="367" t="s">
        <v>14</v>
      </c>
      <c r="D29" s="371" t="s">
        <v>15</v>
      </c>
      <c r="E29" s="367" t="s">
        <v>16</v>
      </c>
      <c r="F29" s="367" t="s">
        <v>17</v>
      </c>
      <c r="G29" s="367" t="s">
        <v>18</v>
      </c>
      <c r="H29" s="367" t="s">
        <v>19</v>
      </c>
      <c r="I29" s="367" t="s">
        <v>20</v>
      </c>
      <c r="J29" s="367"/>
      <c r="K29" s="367"/>
      <c r="L29" s="367"/>
      <c r="M29" s="367" t="s">
        <v>21</v>
      </c>
      <c r="N29" s="367"/>
      <c r="O29" s="367"/>
      <c r="P29" s="367"/>
    </row>
    <row r="30" spans="2:16" ht="30" customHeight="1" x14ac:dyDescent="0.25">
      <c r="B30" s="208" t="s">
        <v>22</v>
      </c>
      <c r="C30" s="367"/>
      <c r="D30" s="371"/>
      <c r="E30" s="367"/>
      <c r="F30" s="367"/>
      <c r="G30" s="367"/>
      <c r="H30" s="367"/>
      <c r="I30" s="208" t="s">
        <v>23</v>
      </c>
      <c r="J30" s="208" t="s">
        <v>24</v>
      </c>
      <c r="K30" s="208" t="s">
        <v>25</v>
      </c>
      <c r="L30" s="208" t="s">
        <v>26</v>
      </c>
      <c r="M30" s="208" t="s">
        <v>27</v>
      </c>
      <c r="N30" s="208" t="s">
        <v>28</v>
      </c>
      <c r="O30" s="208" t="s">
        <v>29</v>
      </c>
      <c r="P30" s="208" t="s">
        <v>30</v>
      </c>
    </row>
    <row r="31" spans="2:16" ht="30" customHeight="1" x14ac:dyDescent="0.25">
      <c r="B31" s="208"/>
      <c r="C31" s="150"/>
      <c r="D31" s="212" t="s">
        <v>10</v>
      </c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</row>
    <row r="32" spans="2:16" ht="30" customHeight="1" x14ac:dyDescent="0.25">
      <c r="B32" s="151">
        <v>121</v>
      </c>
      <c r="C32" s="152" t="s">
        <v>53</v>
      </c>
      <c r="D32" s="155" t="s">
        <v>89</v>
      </c>
      <c r="E32" s="151">
        <v>4.82</v>
      </c>
      <c r="F32" s="151">
        <v>1.02</v>
      </c>
      <c r="G32" s="151">
        <v>16.829999999999998</v>
      </c>
      <c r="H32" s="151">
        <v>132.4</v>
      </c>
      <c r="I32" s="213">
        <v>158.82</v>
      </c>
      <c r="J32" s="213">
        <v>23.06</v>
      </c>
      <c r="K32" s="213">
        <v>137.46</v>
      </c>
      <c r="L32" s="213">
        <v>0.25</v>
      </c>
      <c r="M32" s="213">
        <v>30.6</v>
      </c>
      <c r="N32" s="213">
        <v>0.06</v>
      </c>
      <c r="O32" s="213">
        <v>0.02</v>
      </c>
      <c r="P32" s="213">
        <v>0.91</v>
      </c>
    </row>
    <row r="33" spans="2:16" s="268" customFormat="1" ht="30" customHeight="1" x14ac:dyDescent="0.25">
      <c r="B33" s="151"/>
      <c r="C33" s="152" t="s">
        <v>98</v>
      </c>
      <c r="D33" s="155" t="s">
        <v>67</v>
      </c>
      <c r="E33" s="267">
        <v>2.6</v>
      </c>
      <c r="F33" s="267">
        <v>1.8</v>
      </c>
      <c r="G33" s="267">
        <v>20</v>
      </c>
      <c r="H33" s="173">
        <v>140</v>
      </c>
      <c r="I33" s="151">
        <v>4.0999999999999996</v>
      </c>
      <c r="J33" s="151">
        <v>3.2</v>
      </c>
      <c r="K33" s="151">
        <v>17.5</v>
      </c>
      <c r="L33" s="151">
        <v>0.2</v>
      </c>
      <c r="M33" s="151">
        <v>0</v>
      </c>
      <c r="N33" s="151">
        <v>0.06</v>
      </c>
      <c r="O33" s="151">
        <v>0.5</v>
      </c>
      <c r="P33" s="151">
        <v>0</v>
      </c>
    </row>
    <row r="34" spans="2:16" ht="30" customHeight="1" x14ac:dyDescent="0.25">
      <c r="B34" s="151">
        <v>375</v>
      </c>
      <c r="C34" s="152" t="s">
        <v>31</v>
      </c>
      <c r="D34" s="153" t="s">
        <v>115</v>
      </c>
      <c r="E34" s="151">
        <v>0.1</v>
      </c>
      <c r="F34" s="151">
        <v>0</v>
      </c>
      <c r="G34" s="151">
        <v>16.7</v>
      </c>
      <c r="H34" s="151">
        <v>63</v>
      </c>
      <c r="I34" s="214">
        <v>5.25</v>
      </c>
      <c r="J34" s="214">
        <v>4.4000000000000004</v>
      </c>
      <c r="K34" s="214">
        <v>8.24</v>
      </c>
      <c r="L34" s="214">
        <v>0.8</v>
      </c>
      <c r="M34" s="214">
        <v>0</v>
      </c>
      <c r="N34" s="214">
        <v>0</v>
      </c>
      <c r="O34" s="214">
        <v>0</v>
      </c>
      <c r="P34" s="214">
        <v>0.1</v>
      </c>
    </row>
    <row r="35" spans="2:16" ht="30" customHeight="1" x14ac:dyDescent="0.25">
      <c r="B35" s="208"/>
      <c r="C35" s="152" t="s">
        <v>121</v>
      </c>
      <c r="D35" s="153" t="s">
        <v>3</v>
      </c>
      <c r="E35" s="151">
        <v>0.1</v>
      </c>
      <c r="F35" s="151">
        <v>0</v>
      </c>
      <c r="G35" s="151">
        <v>16.7</v>
      </c>
      <c r="H35" s="151">
        <v>63</v>
      </c>
      <c r="I35" s="151">
        <v>3.73</v>
      </c>
      <c r="J35" s="151">
        <v>6.59</v>
      </c>
      <c r="K35" s="151">
        <v>30.44</v>
      </c>
      <c r="L35" s="151">
        <v>237</v>
      </c>
      <c r="M35" s="151">
        <v>0</v>
      </c>
      <c r="N35" s="151">
        <v>0</v>
      </c>
      <c r="O35" s="151">
        <v>0</v>
      </c>
      <c r="P35" s="151">
        <v>0.1</v>
      </c>
    </row>
    <row r="36" spans="2:16" ht="30" customHeight="1" x14ac:dyDescent="0.25">
      <c r="B36" s="208"/>
      <c r="C36" s="219" t="s">
        <v>33</v>
      </c>
      <c r="D36" s="212"/>
      <c r="E36" s="208">
        <f>SUM(E32:E35)</f>
        <v>7.6199999999999992</v>
      </c>
      <c r="F36" s="208">
        <f t="shared" ref="F36:P36" si="0">SUM(F32:F35)</f>
        <v>2.8200000000000003</v>
      </c>
      <c r="G36" s="208">
        <f t="shared" si="0"/>
        <v>70.23</v>
      </c>
      <c r="H36" s="208">
        <f t="shared" si="0"/>
        <v>398.4</v>
      </c>
      <c r="I36" s="208">
        <f t="shared" si="0"/>
        <v>171.89999999999998</v>
      </c>
      <c r="J36" s="208">
        <f t="shared" si="0"/>
        <v>37.25</v>
      </c>
      <c r="K36" s="208">
        <f t="shared" si="0"/>
        <v>193.64000000000001</v>
      </c>
      <c r="L36" s="208">
        <f t="shared" si="0"/>
        <v>238.25</v>
      </c>
      <c r="M36" s="208">
        <f t="shared" si="0"/>
        <v>30.6</v>
      </c>
      <c r="N36" s="208">
        <f t="shared" si="0"/>
        <v>0.12</v>
      </c>
      <c r="O36" s="208">
        <f t="shared" si="0"/>
        <v>0.52</v>
      </c>
      <c r="P36" s="208">
        <f t="shared" si="0"/>
        <v>1.1100000000000001</v>
      </c>
    </row>
    <row r="37" spans="2:16" ht="30" customHeight="1" x14ac:dyDescent="0.25">
      <c r="B37" s="160"/>
      <c r="C37" s="161"/>
      <c r="D37" s="162" t="s">
        <v>4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2:16" ht="30" customHeight="1" x14ac:dyDescent="0.25">
      <c r="B38" s="151">
        <v>19</v>
      </c>
      <c r="C38" s="152" t="s">
        <v>98</v>
      </c>
      <c r="D38" s="253" t="s">
        <v>180</v>
      </c>
      <c r="E38" s="255">
        <v>0.38</v>
      </c>
      <c r="F38" s="255">
        <v>7.0000000000000007E-2</v>
      </c>
      <c r="G38" s="255">
        <v>1.61</v>
      </c>
      <c r="H38" s="257">
        <v>8.0500000000000007</v>
      </c>
      <c r="I38" s="255">
        <v>0.9</v>
      </c>
      <c r="J38" s="255">
        <v>0.5</v>
      </c>
      <c r="K38" s="255">
        <v>0.56000000000000005</v>
      </c>
      <c r="L38" s="255">
        <v>0.21</v>
      </c>
      <c r="M38" s="254">
        <v>0</v>
      </c>
      <c r="N38" s="151">
        <v>0</v>
      </c>
      <c r="O38" s="151">
        <v>0</v>
      </c>
      <c r="P38" s="256">
        <v>8.0500000000000007</v>
      </c>
    </row>
    <row r="39" spans="2:16" ht="30" customHeight="1" x14ac:dyDescent="0.25">
      <c r="B39" s="213">
        <v>182</v>
      </c>
      <c r="C39" s="175" t="s">
        <v>34</v>
      </c>
      <c r="D39" s="176" t="s">
        <v>93</v>
      </c>
      <c r="E39" s="213">
        <v>1.75</v>
      </c>
      <c r="F39" s="213">
        <v>4.8899999999999997</v>
      </c>
      <c r="G39" s="213">
        <v>8.49</v>
      </c>
      <c r="H39" s="213">
        <v>84.78</v>
      </c>
      <c r="I39" s="213">
        <v>34.659999999999997</v>
      </c>
      <c r="J39" s="213">
        <v>17.8</v>
      </c>
      <c r="K39" s="213">
        <v>38.1</v>
      </c>
      <c r="L39" s="213">
        <v>0.64</v>
      </c>
      <c r="M39" s="213">
        <v>0</v>
      </c>
      <c r="N39" s="213">
        <v>0.05</v>
      </c>
      <c r="O39" s="213">
        <v>0</v>
      </c>
      <c r="P39" s="213">
        <v>14.77</v>
      </c>
    </row>
    <row r="40" spans="2:16" ht="30" customHeight="1" x14ac:dyDescent="0.25">
      <c r="B40" s="213">
        <v>291</v>
      </c>
      <c r="C40" s="175" t="s">
        <v>31</v>
      </c>
      <c r="D40" s="176" t="s">
        <v>6</v>
      </c>
      <c r="E40" s="213">
        <v>15.6</v>
      </c>
      <c r="F40" s="213">
        <v>20.3</v>
      </c>
      <c r="G40" s="213">
        <v>43</v>
      </c>
      <c r="H40" s="213">
        <v>301.5</v>
      </c>
      <c r="I40" s="213">
        <v>38.299999999999997</v>
      </c>
      <c r="J40" s="213">
        <v>18</v>
      </c>
      <c r="K40" s="213">
        <v>78.599999999999994</v>
      </c>
      <c r="L40" s="213">
        <v>0.9</v>
      </c>
      <c r="M40" s="213">
        <v>0</v>
      </c>
      <c r="N40" s="213">
        <v>0.05</v>
      </c>
      <c r="O40" s="213">
        <v>1.6</v>
      </c>
      <c r="P40" s="213">
        <v>9.1</v>
      </c>
    </row>
    <row r="41" spans="2:16" ht="30" customHeight="1" x14ac:dyDescent="0.25">
      <c r="B41" s="151">
        <v>349</v>
      </c>
      <c r="C41" s="152" t="s">
        <v>31</v>
      </c>
      <c r="D41" s="153" t="s">
        <v>7</v>
      </c>
      <c r="E41" s="151" t="s">
        <v>140</v>
      </c>
      <c r="F41" s="151">
        <v>0</v>
      </c>
      <c r="G41" s="151">
        <v>16.5</v>
      </c>
      <c r="H41" s="151">
        <v>128</v>
      </c>
      <c r="I41" s="151">
        <v>7</v>
      </c>
      <c r="J41" s="151">
        <v>8</v>
      </c>
      <c r="K41" s="151">
        <v>20</v>
      </c>
      <c r="L41" s="151" t="s">
        <v>141</v>
      </c>
      <c r="M41" s="151" t="s">
        <v>142</v>
      </c>
      <c r="N41" s="151">
        <v>0.01</v>
      </c>
      <c r="O41" s="151">
        <v>0.06</v>
      </c>
      <c r="P41" s="151">
        <v>6.8</v>
      </c>
    </row>
    <row r="42" spans="2:16" ht="30" customHeight="1" x14ac:dyDescent="0.25">
      <c r="B42" s="214"/>
      <c r="C42" s="158" t="s">
        <v>38</v>
      </c>
      <c r="D42" s="177" t="s">
        <v>8</v>
      </c>
      <c r="E42" s="214">
        <v>1.8</v>
      </c>
      <c r="F42" s="214">
        <v>3</v>
      </c>
      <c r="G42" s="214">
        <v>13.2</v>
      </c>
      <c r="H42" s="214">
        <v>164</v>
      </c>
      <c r="I42" s="214">
        <v>6.4</v>
      </c>
      <c r="J42" s="214">
        <v>16.5</v>
      </c>
      <c r="K42" s="214">
        <v>43.5</v>
      </c>
      <c r="L42" s="214">
        <v>0.5</v>
      </c>
      <c r="M42" s="214">
        <v>0</v>
      </c>
      <c r="N42" s="214">
        <v>0.05</v>
      </c>
      <c r="O42" s="214">
        <v>0.4</v>
      </c>
      <c r="P42" s="214">
        <v>0</v>
      </c>
    </row>
    <row r="43" spans="2:16" ht="30" customHeight="1" x14ac:dyDescent="0.25">
      <c r="B43" s="151"/>
      <c r="C43" s="219" t="s">
        <v>33</v>
      </c>
      <c r="D43" s="153"/>
      <c r="E43" s="208">
        <f>SUM(E38:E42)</f>
        <v>19.53</v>
      </c>
      <c r="F43" s="208">
        <f t="shared" ref="F43:P43" si="1">SUM(F38:F42)</f>
        <v>28.26</v>
      </c>
      <c r="G43" s="208">
        <f t="shared" si="1"/>
        <v>82.8</v>
      </c>
      <c r="H43" s="208">
        <f t="shared" si="1"/>
        <v>686.32999999999993</v>
      </c>
      <c r="I43" s="208">
        <f t="shared" si="1"/>
        <v>87.259999999999991</v>
      </c>
      <c r="J43" s="208">
        <f t="shared" si="1"/>
        <v>60.8</v>
      </c>
      <c r="K43" s="208">
        <f t="shared" si="1"/>
        <v>180.76</v>
      </c>
      <c r="L43" s="208">
        <f t="shared" si="1"/>
        <v>2.25</v>
      </c>
      <c r="M43" s="208">
        <f t="shared" si="1"/>
        <v>0</v>
      </c>
      <c r="N43" s="208">
        <f t="shared" si="1"/>
        <v>0.16</v>
      </c>
      <c r="O43" s="208">
        <f t="shared" si="1"/>
        <v>2.06</v>
      </c>
      <c r="P43" s="208">
        <f t="shared" si="1"/>
        <v>38.72</v>
      </c>
    </row>
    <row r="44" spans="2:16" ht="30" customHeight="1" x14ac:dyDescent="0.25">
      <c r="B44" s="163"/>
      <c r="C44" s="178"/>
      <c r="D44" s="168" t="s">
        <v>9</v>
      </c>
      <c r="E44" s="160">
        <f t="shared" ref="E44:P44" si="2">E36+E43</f>
        <v>27.15</v>
      </c>
      <c r="F44" s="160">
        <f t="shared" si="2"/>
        <v>31.080000000000002</v>
      </c>
      <c r="G44" s="160">
        <f t="shared" si="2"/>
        <v>153.03</v>
      </c>
      <c r="H44" s="160">
        <f t="shared" si="2"/>
        <v>1084.73</v>
      </c>
      <c r="I44" s="160">
        <f t="shared" si="2"/>
        <v>259.15999999999997</v>
      </c>
      <c r="J44" s="160">
        <f t="shared" si="2"/>
        <v>98.05</v>
      </c>
      <c r="K44" s="160">
        <f t="shared" si="2"/>
        <v>374.4</v>
      </c>
      <c r="L44" s="160">
        <f t="shared" si="2"/>
        <v>240.5</v>
      </c>
      <c r="M44" s="160">
        <f t="shared" si="2"/>
        <v>30.6</v>
      </c>
      <c r="N44" s="160">
        <f t="shared" si="2"/>
        <v>0.28000000000000003</v>
      </c>
      <c r="O44" s="160">
        <f t="shared" si="2"/>
        <v>2.58</v>
      </c>
      <c r="P44" s="160">
        <f t="shared" si="2"/>
        <v>39.83</v>
      </c>
    </row>
    <row r="45" spans="2:16" ht="30" customHeight="1" x14ac:dyDescent="0.25"/>
    <row r="46" spans="2:16" ht="30" customHeight="1" x14ac:dyDescent="0.25"/>
    <row r="47" spans="2:16" ht="30" customHeight="1" x14ac:dyDescent="0.25">
      <c r="B47" s="268"/>
      <c r="C47" s="270"/>
      <c r="D47" s="143" t="s">
        <v>39</v>
      </c>
      <c r="E47" s="180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2:16" ht="30" customHeight="1" x14ac:dyDescent="0.25">
      <c r="B48" s="263"/>
      <c r="C48" s="269"/>
      <c r="D48" s="148" t="s">
        <v>40</v>
      </c>
      <c r="E48" s="148"/>
      <c r="F48" s="264"/>
      <c r="G48" s="264"/>
      <c r="H48" s="264"/>
      <c r="I48" s="264"/>
      <c r="J48" s="264"/>
      <c r="K48" s="264"/>
      <c r="L48" s="264"/>
      <c r="M48" s="262"/>
      <c r="N48" s="262"/>
      <c r="O48" s="262"/>
      <c r="P48" s="262"/>
    </row>
    <row r="49" spans="2:16" ht="30" customHeight="1" x14ac:dyDescent="0.25">
      <c r="B49" s="261" t="s">
        <v>13</v>
      </c>
      <c r="C49" s="372" t="s">
        <v>14</v>
      </c>
      <c r="D49" s="367" t="s">
        <v>15</v>
      </c>
      <c r="E49" s="367" t="s">
        <v>16</v>
      </c>
      <c r="F49" s="367" t="s">
        <v>17</v>
      </c>
      <c r="G49" s="367" t="s">
        <v>18</v>
      </c>
      <c r="H49" s="367" t="s">
        <v>19</v>
      </c>
      <c r="I49" s="367" t="s">
        <v>20</v>
      </c>
      <c r="J49" s="367"/>
      <c r="K49" s="367"/>
      <c r="L49" s="367"/>
      <c r="M49" s="367" t="s">
        <v>21</v>
      </c>
      <c r="N49" s="367"/>
      <c r="O49" s="367"/>
      <c r="P49" s="367"/>
    </row>
    <row r="50" spans="2:16" ht="30" customHeight="1" x14ac:dyDescent="0.25">
      <c r="B50" s="261" t="s">
        <v>41</v>
      </c>
      <c r="C50" s="372"/>
      <c r="D50" s="367"/>
      <c r="E50" s="367"/>
      <c r="F50" s="367"/>
      <c r="G50" s="367"/>
      <c r="H50" s="367"/>
      <c r="I50" s="261" t="s">
        <v>23</v>
      </c>
      <c r="J50" s="261" t="s">
        <v>24</v>
      </c>
      <c r="K50" s="261" t="s">
        <v>25</v>
      </c>
      <c r="L50" s="261" t="s">
        <v>26</v>
      </c>
      <c r="M50" s="261" t="s">
        <v>27</v>
      </c>
      <c r="N50" s="261" t="s">
        <v>28</v>
      </c>
      <c r="O50" s="261" t="s">
        <v>29</v>
      </c>
      <c r="P50" s="261" t="s">
        <v>30</v>
      </c>
    </row>
    <row r="51" spans="2:16" ht="30" customHeight="1" x14ac:dyDescent="0.25">
      <c r="B51" s="273"/>
      <c r="C51" s="181"/>
      <c r="D51" s="182" t="s">
        <v>10</v>
      </c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</row>
    <row r="52" spans="2:16" ht="30" customHeight="1" x14ac:dyDescent="0.25">
      <c r="B52" s="151">
        <v>203</v>
      </c>
      <c r="C52" s="152" t="s">
        <v>179</v>
      </c>
      <c r="D52" s="153" t="s">
        <v>54</v>
      </c>
      <c r="E52" s="266">
        <v>5.8</v>
      </c>
      <c r="F52" s="266">
        <v>0.08</v>
      </c>
      <c r="G52" s="266">
        <v>31</v>
      </c>
      <c r="H52" s="266">
        <v>155</v>
      </c>
      <c r="I52" s="151">
        <v>5.7</v>
      </c>
      <c r="J52" s="151">
        <v>21</v>
      </c>
      <c r="K52" s="151">
        <v>153</v>
      </c>
      <c r="L52" s="151">
        <v>0.8</v>
      </c>
      <c r="M52" s="151">
        <v>0</v>
      </c>
      <c r="N52" s="151">
        <v>0.06</v>
      </c>
      <c r="O52" s="151">
        <v>1.3</v>
      </c>
      <c r="P52" s="151">
        <v>1.4999999999999999E-2</v>
      </c>
    </row>
    <row r="53" spans="2:16" ht="30" customHeight="1" x14ac:dyDescent="0.25">
      <c r="B53" s="151">
        <v>275</v>
      </c>
      <c r="C53" s="152" t="s">
        <v>37</v>
      </c>
      <c r="D53" s="174" t="s">
        <v>43</v>
      </c>
      <c r="E53" s="151">
        <v>13.81</v>
      </c>
      <c r="F53" s="151">
        <v>10.95</v>
      </c>
      <c r="G53" s="151">
        <v>31.39</v>
      </c>
      <c r="H53" s="163">
        <v>271.61</v>
      </c>
      <c r="I53" s="151">
        <v>274.77999999999997</v>
      </c>
      <c r="J53" s="151">
        <v>36.979999999999997</v>
      </c>
      <c r="K53" s="151">
        <v>241.36</v>
      </c>
      <c r="L53" s="151">
        <v>1.4</v>
      </c>
      <c r="M53" s="163">
        <v>0.06</v>
      </c>
      <c r="N53" s="151">
        <v>0.02</v>
      </c>
      <c r="O53" s="151">
        <v>2.73</v>
      </c>
      <c r="P53" s="163">
        <v>0.92</v>
      </c>
    </row>
    <row r="54" spans="2:16" ht="30" customHeight="1" x14ac:dyDescent="0.25">
      <c r="B54" s="373">
        <v>14</v>
      </c>
      <c r="C54" s="158" t="s">
        <v>97</v>
      </c>
      <c r="D54" s="159" t="s">
        <v>1</v>
      </c>
      <c r="E54" s="267">
        <v>0.05</v>
      </c>
      <c r="F54" s="267">
        <v>8.25</v>
      </c>
      <c r="G54" s="267">
        <v>0.08</v>
      </c>
      <c r="H54" s="267">
        <v>75</v>
      </c>
      <c r="I54" s="267">
        <v>1.2</v>
      </c>
      <c r="J54" s="267">
        <v>0.04</v>
      </c>
      <c r="K54" s="267">
        <v>1.9</v>
      </c>
      <c r="L54" s="267">
        <v>0.02</v>
      </c>
      <c r="M54" s="267">
        <v>0.05</v>
      </c>
      <c r="N54" s="267">
        <v>0</v>
      </c>
      <c r="O54" s="267">
        <v>0.01</v>
      </c>
      <c r="P54" s="267">
        <v>0</v>
      </c>
    </row>
    <row r="55" spans="2:16" ht="30" customHeight="1" x14ac:dyDescent="0.25">
      <c r="B55" s="374"/>
      <c r="C55" s="175" t="s">
        <v>114</v>
      </c>
      <c r="D55" s="183" t="s">
        <v>113</v>
      </c>
      <c r="E55" s="184">
        <v>2.96</v>
      </c>
      <c r="F55" s="184">
        <v>1.1599999999999999</v>
      </c>
      <c r="G55" s="184">
        <v>20.56</v>
      </c>
      <c r="H55" s="184">
        <v>132</v>
      </c>
      <c r="I55" s="184">
        <v>10</v>
      </c>
      <c r="J55" s="184">
        <v>0</v>
      </c>
      <c r="K55" s="184">
        <v>32.799999999999997</v>
      </c>
      <c r="L55" s="184">
        <v>0</v>
      </c>
      <c r="M55" s="184">
        <v>0</v>
      </c>
      <c r="N55" s="184">
        <v>0.16</v>
      </c>
      <c r="O55" s="184">
        <v>1.1200000000000001</v>
      </c>
      <c r="P55" s="184">
        <v>0</v>
      </c>
    </row>
    <row r="56" spans="2:16" ht="30" customHeight="1" x14ac:dyDescent="0.25">
      <c r="B56" s="151">
        <v>383</v>
      </c>
      <c r="C56" s="152" t="s">
        <v>31</v>
      </c>
      <c r="D56" s="153" t="s">
        <v>44</v>
      </c>
      <c r="E56" s="266">
        <v>0.26</v>
      </c>
      <c r="F56" s="266">
        <v>0.05</v>
      </c>
      <c r="G56" s="266">
        <v>15.22</v>
      </c>
      <c r="H56" s="266">
        <v>59</v>
      </c>
      <c r="I56" s="266">
        <v>8.0500000000000007</v>
      </c>
      <c r="J56" s="151">
        <v>5.24</v>
      </c>
      <c r="K56" s="151">
        <v>9.7799999999999994</v>
      </c>
      <c r="L56" s="151">
        <v>0.9</v>
      </c>
      <c r="M56" s="151">
        <v>0</v>
      </c>
      <c r="N56" s="151">
        <v>0</v>
      </c>
      <c r="O56" s="151">
        <v>0</v>
      </c>
      <c r="P56" s="151">
        <v>2.9</v>
      </c>
    </row>
    <row r="57" spans="2:16" ht="30" customHeight="1" x14ac:dyDescent="0.25">
      <c r="B57" s="267">
        <v>100</v>
      </c>
      <c r="C57" s="158" t="s">
        <v>32</v>
      </c>
      <c r="D57" s="159" t="s">
        <v>104</v>
      </c>
      <c r="E57" s="151">
        <v>0.5</v>
      </c>
      <c r="F57" s="151">
        <v>0.5</v>
      </c>
      <c r="G57" s="151">
        <v>12.83</v>
      </c>
      <c r="H57" s="151">
        <v>57.82</v>
      </c>
      <c r="I57" s="151">
        <v>25</v>
      </c>
      <c r="J57" s="267">
        <v>14.7</v>
      </c>
      <c r="K57" s="267">
        <v>0</v>
      </c>
      <c r="L57" s="267">
        <v>0.5</v>
      </c>
      <c r="M57" s="267">
        <v>0</v>
      </c>
      <c r="N57" s="267">
        <v>0.04</v>
      </c>
      <c r="O57" s="267">
        <v>0.02</v>
      </c>
      <c r="P57" s="267">
        <v>5</v>
      </c>
    </row>
    <row r="58" spans="2:16" ht="30" customHeight="1" x14ac:dyDescent="0.25">
      <c r="B58" s="261"/>
      <c r="C58" s="271" t="s">
        <v>45</v>
      </c>
      <c r="D58" s="265"/>
      <c r="E58" s="274">
        <f>SUM(E52:E57)</f>
        <v>23.380000000000003</v>
      </c>
      <c r="F58" s="274">
        <f t="shared" ref="F58:P58" si="3">SUM(F52:F57)</f>
        <v>20.990000000000002</v>
      </c>
      <c r="G58" s="274">
        <f t="shared" si="3"/>
        <v>111.08</v>
      </c>
      <c r="H58" s="274">
        <f t="shared" si="3"/>
        <v>750.43000000000006</v>
      </c>
      <c r="I58" s="274">
        <f t="shared" si="3"/>
        <v>324.72999999999996</v>
      </c>
      <c r="J58" s="261">
        <f t="shared" si="3"/>
        <v>77.959999999999994</v>
      </c>
      <c r="K58" s="261">
        <f t="shared" si="3"/>
        <v>438.84</v>
      </c>
      <c r="L58" s="261">
        <f t="shared" si="3"/>
        <v>3.62</v>
      </c>
      <c r="M58" s="261">
        <f t="shared" si="3"/>
        <v>0.11</v>
      </c>
      <c r="N58" s="261">
        <f t="shared" si="3"/>
        <v>0.27999999999999997</v>
      </c>
      <c r="O58" s="261">
        <f t="shared" si="3"/>
        <v>5.18</v>
      </c>
      <c r="P58" s="261">
        <f t="shared" si="3"/>
        <v>8.8350000000000009</v>
      </c>
    </row>
    <row r="59" spans="2:16" ht="30" customHeight="1" x14ac:dyDescent="0.25">
      <c r="B59" s="185"/>
      <c r="C59" s="186"/>
      <c r="D59" s="187" t="s">
        <v>4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</row>
    <row r="60" spans="2:16" ht="30" customHeight="1" x14ac:dyDescent="0.25">
      <c r="B60" s="151">
        <v>63</v>
      </c>
      <c r="C60" s="152" t="s">
        <v>37</v>
      </c>
      <c r="D60" s="153" t="s">
        <v>184</v>
      </c>
      <c r="E60" s="189">
        <v>1.92</v>
      </c>
      <c r="F60" s="189">
        <v>10.08</v>
      </c>
      <c r="G60" s="189">
        <v>7.89</v>
      </c>
      <c r="H60" s="189">
        <v>78.22</v>
      </c>
      <c r="I60" s="189">
        <v>56.33</v>
      </c>
      <c r="J60" s="189">
        <v>20.58</v>
      </c>
      <c r="K60" s="189">
        <v>37.43</v>
      </c>
      <c r="L60" s="189">
        <v>0.8</v>
      </c>
      <c r="M60" s="151">
        <v>0</v>
      </c>
      <c r="N60" s="151">
        <v>0.04</v>
      </c>
      <c r="O60" s="151">
        <v>0.82</v>
      </c>
      <c r="P60" s="151">
        <v>48.35</v>
      </c>
    </row>
    <row r="61" spans="2:16" ht="30" customHeight="1" x14ac:dyDescent="0.25">
      <c r="B61" s="151">
        <v>104</v>
      </c>
      <c r="C61" s="152" t="s">
        <v>47</v>
      </c>
      <c r="D61" s="153" t="s">
        <v>182</v>
      </c>
      <c r="E61" s="151">
        <v>2.21</v>
      </c>
      <c r="F61" s="151">
        <v>5.0599999999999996</v>
      </c>
      <c r="G61" s="151">
        <v>11.92</v>
      </c>
      <c r="H61" s="151">
        <v>120.25</v>
      </c>
      <c r="I61" s="151">
        <v>19.7</v>
      </c>
      <c r="J61" s="151">
        <v>0.3</v>
      </c>
      <c r="K61" s="151">
        <v>0.5</v>
      </c>
      <c r="L61" s="151">
        <v>0.57999999999999996</v>
      </c>
      <c r="M61" s="151">
        <v>0.02</v>
      </c>
      <c r="N61" s="151">
        <v>0.05</v>
      </c>
      <c r="O61" s="151">
        <v>1.4999999999999999E-2</v>
      </c>
      <c r="P61" s="151">
        <v>0.5</v>
      </c>
    </row>
    <row r="62" spans="2:16" ht="30" customHeight="1" x14ac:dyDescent="0.25">
      <c r="B62" s="267">
        <v>145</v>
      </c>
      <c r="C62" s="158" t="s">
        <v>35</v>
      </c>
      <c r="D62" s="177" t="s">
        <v>48</v>
      </c>
      <c r="E62" s="151">
        <v>27.53</v>
      </c>
      <c r="F62" s="151">
        <v>7.47</v>
      </c>
      <c r="G62" s="151">
        <v>21.95</v>
      </c>
      <c r="H62" s="151">
        <v>265</v>
      </c>
      <c r="I62" s="151">
        <v>31.1</v>
      </c>
      <c r="J62" s="151">
        <v>65.7</v>
      </c>
      <c r="K62" s="151">
        <v>3.37</v>
      </c>
      <c r="L62" s="151">
        <v>4.03</v>
      </c>
      <c r="M62" s="151">
        <v>0</v>
      </c>
      <c r="N62" s="151">
        <v>0</v>
      </c>
      <c r="O62" s="151">
        <v>0</v>
      </c>
      <c r="P62" s="151">
        <v>8.7100000000000009</v>
      </c>
    </row>
    <row r="63" spans="2:16" ht="30" customHeight="1" x14ac:dyDescent="0.25">
      <c r="B63" s="151">
        <v>376</v>
      </c>
      <c r="C63" s="152" t="s">
        <v>31</v>
      </c>
      <c r="D63" s="153" t="s">
        <v>2</v>
      </c>
      <c r="E63" s="190">
        <v>0.4</v>
      </c>
      <c r="F63" s="190">
        <v>0.2</v>
      </c>
      <c r="G63" s="190">
        <v>19</v>
      </c>
      <c r="H63" s="190">
        <v>118</v>
      </c>
      <c r="I63" s="190">
        <v>7.4</v>
      </c>
      <c r="J63" s="190">
        <v>3.6</v>
      </c>
      <c r="K63" s="190">
        <v>15.6</v>
      </c>
      <c r="L63" s="190">
        <v>0.4</v>
      </c>
      <c r="M63" s="190">
        <v>0</v>
      </c>
      <c r="N63" s="190">
        <v>0</v>
      </c>
      <c r="O63" s="190">
        <v>0</v>
      </c>
      <c r="P63" s="190">
        <v>160</v>
      </c>
    </row>
    <row r="64" spans="2:16" ht="30" customHeight="1" x14ac:dyDescent="0.25">
      <c r="B64" s="163"/>
      <c r="C64" s="152" t="s">
        <v>38</v>
      </c>
      <c r="D64" s="191" t="s">
        <v>8</v>
      </c>
      <c r="E64" s="163">
        <v>1.8</v>
      </c>
      <c r="F64" s="163">
        <v>3</v>
      </c>
      <c r="G64" s="163">
        <v>13.2</v>
      </c>
      <c r="H64" s="163">
        <v>164</v>
      </c>
      <c r="I64" s="163">
        <v>6.4</v>
      </c>
      <c r="J64" s="163">
        <v>16.5</v>
      </c>
      <c r="K64" s="163">
        <v>43.5</v>
      </c>
      <c r="L64" s="163">
        <v>0.5</v>
      </c>
      <c r="M64" s="163">
        <v>0</v>
      </c>
      <c r="N64" s="163">
        <v>0.05</v>
      </c>
      <c r="O64" s="163">
        <v>0.4</v>
      </c>
      <c r="P64" s="163">
        <v>0</v>
      </c>
    </row>
    <row r="65" spans="2:16" ht="30" customHeight="1" x14ac:dyDescent="0.25">
      <c r="B65" s="163"/>
      <c r="C65" s="271" t="s">
        <v>33</v>
      </c>
      <c r="D65" s="162"/>
      <c r="E65" s="160">
        <f t="shared" ref="E65:P65" si="4">SUM(E60:E64)</f>
        <v>33.86</v>
      </c>
      <c r="F65" s="160">
        <f t="shared" si="4"/>
        <v>25.81</v>
      </c>
      <c r="G65" s="160">
        <f t="shared" si="4"/>
        <v>73.959999999999994</v>
      </c>
      <c r="H65" s="160">
        <f t="shared" si="4"/>
        <v>745.47</v>
      </c>
      <c r="I65" s="160">
        <f t="shared" si="4"/>
        <v>120.93</v>
      </c>
      <c r="J65" s="160">
        <f t="shared" si="4"/>
        <v>106.67999999999999</v>
      </c>
      <c r="K65" s="160">
        <f t="shared" si="4"/>
        <v>100.4</v>
      </c>
      <c r="L65" s="160">
        <f t="shared" si="4"/>
        <v>6.3100000000000005</v>
      </c>
      <c r="M65" s="160">
        <f t="shared" si="4"/>
        <v>0.02</v>
      </c>
      <c r="N65" s="160">
        <f t="shared" si="4"/>
        <v>0.14000000000000001</v>
      </c>
      <c r="O65" s="160">
        <f t="shared" si="4"/>
        <v>1.2349999999999999</v>
      </c>
      <c r="P65" s="160">
        <f t="shared" si="4"/>
        <v>217.56</v>
      </c>
    </row>
    <row r="66" spans="2:16" ht="30" customHeight="1" x14ac:dyDescent="0.25">
      <c r="B66" s="163"/>
      <c r="C66" s="161"/>
      <c r="D66" s="168" t="s">
        <v>9</v>
      </c>
      <c r="E66" s="160">
        <f t="shared" ref="E66:P66" si="5">E58+E65</f>
        <v>57.24</v>
      </c>
      <c r="F66" s="160">
        <f t="shared" si="5"/>
        <v>46.8</v>
      </c>
      <c r="G66" s="160">
        <f t="shared" si="5"/>
        <v>185.04</v>
      </c>
      <c r="H66" s="160">
        <f t="shared" si="5"/>
        <v>1495.9</v>
      </c>
      <c r="I66" s="160">
        <f t="shared" si="5"/>
        <v>445.65999999999997</v>
      </c>
      <c r="J66" s="160">
        <f t="shared" si="5"/>
        <v>184.64</v>
      </c>
      <c r="K66" s="160">
        <f t="shared" si="5"/>
        <v>539.24</v>
      </c>
      <c r="L66" s="160">
        <f t="shared" si="5"/>
        <v>9.93</v>
      </c>
      <c r="M66" s="160">
        <f t="shared" si="5"/>
        <v>0.13</v>
      </c>
      <c r="N66" s="160">
        <f t="shared" si="5"/>
        <v>0.42</v>
      </c>
      <c r="O66" s="160">
        <f t="shared" si="5"/>
        <v>6.4149999999999991</v>
      </c>
      <c r="P66" s="160">
        <f t="shared" si="5"/>
        <v>226.39500000000001</v>
      </c>
    </row>
    <row r="67" spans="2:16" ht="30" customHeight="1" x14ac:dyDescent="0.25">
      <c r="B67" s="268"/>
      <c r="C67" s="192"/>
      <c r="D67" s="143" t="s">
        <v>50</v>
      </c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2:16" ht="30" customHeight="1" x14ac:dyDescent="0.25">
      <c r="B68" s="263"/>
      <c r="C68" s="269"/>
      <c r="D68" s="170" t="s">
        <v>51</v>
      </c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</row>
    <row r="69" spans="2:16" ht="30" customHeight="1" x14ac:dyDescent="0.25">
      <c r="B69" s="261" t="s">
        <v>13</v>
      </c>
      <c r="C69" s="372" t="s">
        <v>14</v>
      </c>
      <c r="D69" s="367" t="s">
        <v>15</v>
      </c>
      <c r="E69" s="367" t="s">
        <v>16</v>
      </c>
      <c r="F69" s="367" t="s">
        <v>17</v>
      </c>
      <c r="G69" s="367" t="s">
        <v>18</v>
      </c>
      <c r="H69" s="367" t="s">
        <v>19</v>
      </c>
      <c r="I69" s="367" t="s">
        <v>20</v>
      </c>
      <c r="J69" s="367"/>
      <c r="K69" s="367"/>
      <c r="L69" s="367"/>
      <c r="M69" s="367" t="s">
        <v>21</v>
      </c>
      <c r="N69" s="367"/>
      <c r="O69" s="367"/>
      <c r="P69" s="367"/>
    </row>
    <row r="70" spans="2:16" ht="30" customHeight="1" x14ac:dyDescent="0.25">
      <c r="B70" s="261" t="s">
        <v>22</v>
      </c>
      <c r="C70" s="372"/>
      <c r="D70" s="367"/>
      <c r="E70" s="367"/>
      <c r="F70" s="367"/>
      <c r="G70" s="367"/>
      <c r="H70" s="367"/>
      <c r="I70" s="261" t="s">
        <v>23</v>
      </c>
      <c r="J70" s="261" t="s">
        <v>24</v>
      </c>
      <c r="K70" s="261" t="s">
        <v>25</v>
      </c>
      <c r="L70" s="261" t="s">
        <v>26</v>
      </c>
      <c r="M70" s="261" t="s">
        <v>27</v>
      </c>
      <c r="N70" s="261" t="s">
        <v>28</v>
      </c>
      <c r="O70" s="261" t="s">
        <v>29</v>
      </c>
      <c r="P70" s="261" t="s">
        <v>30</v>
      </c>
    </row>
    <row r="71" spans="2:16" ht="30" customHeight="1" x14ac:dyDescent="0.25">
      <c r="B71" s="261"/>
      <c r="C71" s="150"/>
      <c r="D71" s="265" t="s">
        <v>10</v>
      </c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</row>
    <row r="72" spans="2:16" ht="30" customHeight="1" x14ac:dyDescent="0.25">
      <c r="B72" s="151" t="s">
        <v>183</v>
      </c>
      <c r="C72" s="152" t="s">
        <v>53</v>
      </c>
      <c r="D72" s="153" t="s">
        <v>185</v>
      </c>
      <c r="E72" s="154">
        <v>15.6</v>
      </c>
      <c r="F72" s="154">
        <v>20.3</v>
      </c>
      <c r="G72" s="154">
        <v>43</v>
      </c>
      <c r="H72" s="154">
        <v>301.5</v>
      </c>
      <c r="I72" s="154">
        <v>38.299999999999997</v>
      </c>
      <c r="J72" s="154">
        <v>18</v>
      </c>
      <c r="K72" s="154">
        <v>78.599999999999994</v>
      </c>
      <c r="L72" s="154">
        <v>0.9</v>
      </c>
      <c r="M72" s="154">
        <v>0</v>
      </c>
      <c r="N72" s="154">
        <v>0.05</v>
      </c>
      <c r="O72" s="154">
        <v>1.6</v>
      </c>
      <c r="P72" s="154">
        <v>9.1</v>
      </c>
    </row>
    <row r="73" spans="2:16" ht="30" customHeight="1" x14ac:dyDescent="0.25">
      <c r="B73" s="373">
        <v>14</v>
      </c>
      <c r="C73" s="152" t="s">
        <v>97</v>
      </c>
      <c r="D73" s="155" t="s">
        <v>1</v>
      </c>
      <c r="E73" s="267">
        <v>0.05</v>
      </c>
      <c r="F73" s="267">
        <v>8.25</v>
      </c>
      <c r="G73" s="267">
        <v>0.08</v>
      </c>
      <c r="H73" s="267">
        <v>75</v>
      </c>
      <c r="I73" s="267">
        <v>1.2</v>
      </c>
      <c r="J73" s="267">
        <v>0.04</v>
      </c>
      <c r="K73" s="267">
        <v>1.9</v>
      </c>
      <c r="L73" s="267">
        <v>0.02</v>
      </c>
      <c r="M73" s="267">
        <v>0.05</v>
      </c>
      <c r="N73" s="267">
        <v>0</v>
      </c>
      <c r="O73" s="267">
        <v>0.01</v>
      </c>
      <c r="P73" s="267">
        <v>0</v>
      </c>
    </row>
    <row r="74" spans="2:16" ht="30" customHeight="1" x14ac:dyDescent="0.25">
      <c r="B74" s="374"/>
      <c r="C74" s="152" t="s">
        <v>114</v>
      </c>
      <c r="D74" s="155" t="s">
        <v>113</v>
      </c>
      <c r="E74" s="156">
        <v>2.96</v>
      </c>
      <c r="F74" s="156">
        <v>1.1599999999999999</v>
      </c>
      <c r="G74" s="156">
        <v>20.56</v>
      </c>
      <c r="H74" s="156">
        <v>132</v>
      </c>
      <c r="I74" s="156">
        <v>10</v>
      </c>
      <c r="J74" s="156">
        <v>0</v>
      </c>
      <c r="K74" s="156">
        <v>32.799999999999997</v>
      </c>
      <c r="L74" s="156">
        <v>0</v>
      </c>
      <c r="M74" s="156">
        <v>0</v>
      </c>
      <c r="N74" s="156">
        <v>0.16</v>
      </c>
      <c r="O74" s="156">
        <v>1.1200000000000001</v>
      </c>
      <c r="P74" s="156">
        <v>0</v>
      </c>
    </row>
    <row r="75" spans="2:16" ht="30" customHeight="1" x14ac:dyDescent="0.25">
      <c r="B75" s="151">
        <v>385</v>
      </c>
      <c r="C75" s="152" t="s">
        <v>31</v>
      </c>
      <c r="D75" s="153" t="s">
        <v>61</v>
      </c>
      <c r="E75" s="157">
        <v>3.17</v>
      </c>
      <c r="F75" s="157">
        <v>2.68</v>
      </c>
      <c r="G75" s="157">
        <v>15.95</v>
      </c>
      <c r="H75" s="266">
        <v>100.6</v>
      </c>
      <c r="I75" s="157">
        <v>125.78</v>
      </c>
      <c r="J75" s="207">
        <v>14</v>
      </c>
      <c r="K75" s="207">
        <v>90</v>
      </c>
      <c r="L75" s="207">
        <v>0.13</v>
      </c>
      <c r="M75" s="207">
        <v>20</v>
      </c>
      <c r="N75" s="207">
        <v>0.16</v>
      </c>
      <c r="O75" s="151">
        <v>0</v>
      </c>
      <c r="P75" s="207">
        <v>1.3</v>
      </c>
    </row>
    <row r="76" spans="2:16" ht="30" customHeight="1" x14ac:dyDescent="0.25">
      <c r="B76" s="267">
        <v>100</v>
      </c>
      <c r="C76" s="158" t="s">
        <v>32</v>
      </c>
      <c r="D76" s="159" t="s">
        <v>104</v>
      </c>
      <c r="E76" s="151">
        <v>0.5</v>
      </c>
      <c r="F76" s="151">
        <v>0.5</v>
      </c>
      <c r="G76" s="151">
        <v>12.83</v>
      </c>
      <c r="H76" s="151">
        <v>57.82</v>
      </c>
      <c r="I76" s="151">
        <v>25</v>
      </c>
      <c r="J76" s="267">
        <v>14.7</v>
      </c>
      <c r="K76" s="267">
        <v>0</v>
      </c>
      <c r="L76" s="267">
        <v>0.5</v>
      </c>
      <c r="M76" s="267">
        <v>0</v>
      </c>
      <c r="N76" s="267">
        <v>0.04</v>
      </c>
      <c r="O76" s="267">
        <v>0.02</v>
      </c>
      <c r="P76" s="267">
        <v>5</v>
      </c>
    </row>
    <row r="77" spans="2:16" ht="30" customHeight="1" x14ac:dyDescent="0.25">
      <c r="B77" s="261"/>
      <c r="C77" s="271" t="s">
        <v>33</v>
      </c>
      <c r="D77" s="265"/>
      <c r="E77" s="274">
        <f>SUM(E72:E76)</f>
        <v>22.28</v>
      </c>
      <c r="F77" s="274">
        <f t="shared" ref="F77:P77" si="6">SUM(F72:F76)</f>
        <v>32.89</v>
      </c>
      <c r="G77" s="274">
        <f t="shared" si="6"/>
        <v>92.42</v>
      </c>
      <c r="H77" s="274">
        <f t="shared" si="6"/>
        <v>666.92000000000007</v>
      </c>
      <c r="I77" s="274">
        <f t="shared" si="6"/>
        <v>200.28</v>
      </c>
      <c r="J77" s="274">
        <f t="shared" si="6"/>
        <v>46.739999999999995</v>
      </c>
      <c r="K77" s="274">
        <f t="shared" si="6"/>
        <v>203.3</v>
      </c>
      <c r="L77" s="274">
        <f t="shared" si="6"/>
        <v>1.55</v>
      </c>
      <c r="M77" s="274">
        <f t="shared" si="6"/>
        <v>20.05</v>
      </c>
      <c r="N77" s="274">
        <f t="shared" si="6"/>
        <v>0.41</v>
      </c>
      <c r="O77" s="274">
        <f t="shared" si="6"/>
        <v>2.7500000000000004</v>
      </c>
      <c r="P77" s="274">
        <f t="shared" si="6"/>
        <v>15.4</v>
      </c>
    </row>
    <row r="78" spans="2:16" ht="30" customHeight="1" x14ac:dyDescent="0.25">
      <c r="B78" s="160"/>
      <c r="C78" s="161"/>
      <c r="D78" s="162" t="s">
        <v>4</v>
      </c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</row>
    <row r="79" spans="2:16" ht="30" customHeight="1" x14ac:dyDescent="0.25">
      <c r="B79" s="151">
        <v>82</v>
      </c>
      <c r="C79" s="152" t="s">
        <v>37</v>
      </c>
      <c r="D79" s="174" t="s">
        <v>123</v>
      </c>
      <c r="E79" s="189">
        <v>0.81</v>
      </c>
      <c r="F79" s="189">
        <v>3.7</v>
      </c>
      <c r="G79" s="189">
        <v>4.6100000000000003</v>
      </c>
      <c r="H79" s="189">
        <v>54.96</v>
      </c>
      <c r="I79" s="189">
        <v>20.13</v>
      </c>
      <c r="J79" s="189">
        <v>12.81</v>
      </c>
      <c r="K79" s="189">
        <v>24.1</v>
      </c>
      <c r="L79" s="189">
        <v>0.53</v>
      </c>
      <c r="M79" s="151">
        <v>0</v>
      </c>
      <c r="N79" s="151">
        <v>0.03</v>
      </c>
      <c r="O79" s="151">
        <v>0.14000000000000001</v>
      </c>
      <c r="P79" s="151">
        <v>7.95</v>
      </c>
    </row>
    <row r="80" spans="2:16" ht="30" customHeight="1" x14ac:dyDescent="0.25">
      <c r="B80" s="151">
        <v>96</v>
      </c>
      <c r="C80" s="152" t="s">
        <v>47</v>
      </c>
      <c r="D80" s="153" t="s">
        <v>143</v>
      </c>
      <c r="E80" s="266">
        <v>3.3</v>
      </c>
      <c r="F80" s="266">
        <v>6.8</v>
      </c>
      <c r="G80" s="266">
        <v>22.6</v>
      </c>
      <c r="H80" s="266">
        <v>113.3</v>
      </c>
      <c r="I80" s="266">
        <v>23.5</v>
      </c>
      <c r="J80" s="266">
        <v>12.3</v>
      </c>
      <c r="K80" s="266">
        <v>0</v>
      </c>
      <c r="L80" s="266">
        <v>1.3</v>
      </c>
      <c r="M80" s="266">
        <v>0</v>
      </c>
      <c r="N80" s="266">
        <v>0.1</v>
      </c>
      <c r="O80" s="266">
        <v>0</v>
      </c>
      <c r="P80" s="266">
        <v>8.3000000000000007</v>
      </c>
    </row>
    <row r="81" spans="2:16" ht="30" customHeight="1" x14ac:dyDescent="0.25">
      <c r="B81" s="267">
        <v>143</v>
      </c>
      <c r="C81" s="158" t="s">
        <v>53</v>
      </c>
      <c r="D81" s="159" t="s">
        <v>127</v>
      </c>
      <c r="E81" s="193">
        <v>2.23</v>
      </c>
      <c r="F81" s="193">
        <v>4.04</v>
      </c>
      <c r="G81" s="193">
        <v>10.16</v>
      </c>
      <c r="H81" s="193">
        <v>186.67</v>
      </c>
      <c r="I81" s="151">
        <v>1.42</v>
      </c>
      <c r="J81" s="151">
        <v>6.8</v>
      </c>
      <c r="K81" s="151">
        <v>121</v>
      </c>
      <c r="L81" s="151">
        <v>4.5</v>
      </c>
      <c r="M81" s="151">
        <v>0</v>
      </c>
      <c r="N81" s="151">
        <v>0.02</v>
      </c>
      <c r="O81" s="151">
        <v>0</v>
      </c>
      <c r="P81" s="151">
        <v>1.2</v>
      </c>
    </row>
    <row r="82" spans="2:16" ht="30" customHeight="1" x14ac:dyDescent="0.25">
      <c r="B82" s="151">
        <v>301</v>
      </c>
      <c r="C82" s="152" t="s">
        <v>37</v>
      </c>
      <c r="D82" s="155" t="s">
        <v>147</v>
      </c>
      <c r="E82" s="194">
        <v>8.93</v>
      </c>
      <c r="F82" s="194">
        <v>6.74</v>
      </c>
      <c r="G82" s="194">
        <v>8.9700000000000006</v>
      </c>
      <c r="H82" s="194">
        <v>132</v>
      </c>
      <c r="I82" s="151">
        <v>7.6</v>
      </c>
      <c r="J82" s="151">
        <v>12.6</v>
      </c>
      <c r="K82" s="151">
        <v>145.6</v>
      </c>
      <c r="L82" s="151">
        <v>4.5999999999999996</v>
      </c>
      <c r="M82" s="151">
        <v>0.01</v>
      </c>
      <c r="N82" s="151">
        <v>1.4E-2</v>
      </c>
      <c r="O82" s="151">
        <v>3.2</v>
      </c>
      <c r="P82" s="151">
        <v>10.6</v>
      </c>
    </row>
    <row r="83" spans="2:16" ht="30" customHeight="1" x14ac:dyDescent="0.25">
      <c r="B83" s="151">
        <v>343</v>
      </c>
      <c r="C83" s="152" t="s">
        <v>31</v>
      </c>
      <c r="D83" s="153" t="s">
        <v>107</v>
      </c>
      <c r="E83" s="151">
        <v>1</v>
      </c>
      <c r="F83" s="151">
        <v>0</v>
      </c>
      <c r="G83" s="151">
        <v>18</v>
      </c>
      <c r="H83" s="151">
        <v>107</v>
      </c>
      <c r="I83" s="151">
        <v>14</v>
      </c>
      <c r="J83" s="151">
        <v>4</v>
      </c>
      <c r="K83" s="151">
        <v>4</v>
      </c>
      <c r="L83" s="151">
        <v>1</v>
      </c>
      <c r="M83" s="151">
        <v>0</v>
      </c>
      <c r="N83" s="151">
        <v>0.02</v>
      </c>
      <c r="O83" s="151">
        <v>0.1</v>
      </c>
      <c r="P83" s="151">
        <v>68</v>
      </c>
    </row>
    <row r="84" spans="2:16" ht="30" customHeight="1" x14ac:dyDescent="0.25">
      <c r="B84" s="151"/>
      <c r="C84" s="152" t="s">
        <v>38</v>
      </c>
      <c r="D84" s="153" t="s">
        <v>8</v>
      </c>
      <c r="E84" s="151">
        <v>1.8</v>
      </c>
      <c r="F84" s="151">
        <v>3</v>
      </c>
      <c r="G84" s="151">
        <v>13.2</v>
      </c>
      <c r="H84" s="151">
        <v>164</v>
      </c>
      <c r="I84" s="151">
        <v>6.4</v>
      </c>
      <c r="J84" s="151">
        <v>16.5</v>
      </c>
      <c r="K84" s="151">
        <v>43.5</v>
      </c>
      <c r="L84" s="151">
        <v>0.5</v>
      </c>
      <c r="M84" s="151">
        <v>0</v>
      </c>
      <c r="N84" s="151">
        <v>0.05</v>
      </c>
      <c r="O84" s="151">
        <v>0.4</v>
      </c>
      <c r="P84" s="151">
        <v>0</v>
      </c>
    </row>
    <row r="85" spans="2:16" ht="30" customHeight="1" x14ac:dyDescent="0.25">
      <c r="B85" s="160"/>
      <c r="C85" s="271" t="s">
        <v>33</v>
      </c>
      <c r="D85" s="162"/>
      <c r="E85" s="160">
        <f t="shared" ref="E85:P85" si="7">SUM(E79:E84)</f>
        <v>18.07</v>
      </c>
      <c r="F85" s="160">
        <f t="shared" si="7"/>
        <v>24.28</v>
      </c>
      <c r="G85" s="160">
        <f t="shared" si="7"/>
        <v>77.540000000000006</v>
      </c>
      <c r="H85" s="160">
        <f t="shared" si="7"/>
        <v>757.93</v>
      </c>
      <c r="I85" s="160">
        <f t="shared" si="7"/>
        <v>73.050000000000011</v>
      </c>
      <c r="J85" s="160">
        <f t="shared" si="7"/>
        <v>65.009999999999991</v>
      </c>
      <c r="K85" s="160">
        <f t="shared" si="7"/>
        <v>338.2</v>
      </c>
      <c r="L85" s="160">
        <f t="shared" si="7"/>
        <v>12.43</v>
      </c>
      <c r="M85" s="160">
        <f t="shared" si="7"/>
        <v>0.01</v>
      </c>
      <c r="N85" s="160">
        <f t="shared" si="7"/>
        <v>0.23399999999999999</v>
      </c>
      <c r="O85" s="160">
        <f t="shared" si="7"/>
        <v>3.8400000000000003</v>
      </c>
      <c r="P85" s="160">
        <f t="shared" si="7"/>
        <v>96.05</v>
      </c>
    </row>
    <row r="86" spans="2:16" ht="30" customHeight="1" x14ac:dyDescent="0.25">
      <c r="B86" s="163"/>
      <c r="C86" s="161"/>
      <c r="D86" s="168" t="s">
        <v>9</v>
      </c>
      <c r="E86" s="160">
        <f t="shared" ref="E86:P86" si="8">E77+E85</f>
        <v>40.35</v>
      </c>
      <c r="F86" s="160">
        <f t="shared" si="8"/>
        <v>57.17</v>
      </c>
      <c r="G86" s="160">
        <f t="shared" si="8"/>
        <v>169.96</v>
      </c>
      <c r="H86" s="160">
        <f t="shared" si="8"/>
        <v>1424.85</v>
      </c>
      <c r="I86" s="160">
        <f t="shared" si="8"/>
        <v>273.33000000000004</v>
      </c>
      <c r="J86" s="160">
        <f t="shared" si="8"/>
        <v>111.74999999999999</v>
      </c>
      <c r="K86" s="160">
        <f t="shared" si="8"/>
        <v>541.5</v>
      </c>
      <c r="L86" s="160">
        <f t="shared" si="8"/>
        <v>13.98</v>
      </c>
      <c r="M86" s="160">
        <f t="shared" si="8"/>
        <v>20.060000000000002</v>
      </c>
      <c r="N86" s="160">
        <f t="shared" si="8"/>
        <v>0.64399999999999991</v>
      </c>
      <c r="O86" s="160">
        <f t="shared" si="8"/>
        <v>6.5900000000000007</v>
      </c>
      <c r="P86" s="160">
        <f t="shared" si="8"/>
        <v>111.45</v>
      </c>
    </row>
    <row r="87" spans="2:16" ht="30" customHeight="1" x14ac:dyDescent="0.25">
      <c r="B87" s="382"/>
      <c r="C87" s="382"/>
      <c r="D87" s="143" t="s">
        <v>56</v>
      </c>
      <c r="E87" s="195"/>
      <c r="F87" s="262"/>
      <c r="G87" s="262"/>
      <c r="H87" s="262"/>
      <c r="I87" s="262"/>
      <c r="J87" s="262"/>
      <c r="K87" s="262"/>
      <c r="L87" s="262"/>
      <c r="M87" s="262"/>
      <c r="N87" s="262"/>
      <c r="O87" s="368"/>
      <c r="P87" s="368"/>
    </row>
    <row r="88" spans="2:16" ht="30" customHeight="1" x14ac:dyDescent="0.25">
      <c r="B88" s="263"/>
      <c r="C88" s="269"/>
      <c r="D88" s="170" t="s">
        <v>57</v>
      </c>
      <c r="E88" s="171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72"/>
    </row>
    <row r="89" spans="2:16" ht="30" customHeight="1" x14ac:dyDescent="0.25">
      <c r="B89" s="261" t="s">
        <v>13</v>
      </c>
      <c r="C89" s="384" t="s">
        <v>14</v>
      </c>
      <c r="D89" s="386" t="s">
        <v>15</v>
      </c>
      <c r="E89" s="386" t="s">
        <v>16</v>
      </c>
      <c r="F89" s="386" t="s">
        <v>17</v>
      </c>
      <c r="G89" s="386" t="s">
        <v>18</v>
      </c>
      <c r="H89" s="386" t="s">
        <v>19</v>
      </c>
      <c r="I89" s="367" t="s">
        <v>20</v>
      </c>
      <c r="J89" s="367"/>
      <c r="K89" s="367"/>
      <c r="L89" s="367"/>
      <c r="M89" s="367" t="s">
        <v>21</v>
      </c>
      <c r="N89" s="367"/>
      <c r="O89" s="367"/>
      <c r="P89" s="367"/>
    </row>
    <row r="90" spans="2:16" ht="30" customHeight="1" x14ac:dyDescent="0.25">
      <c r="B90" s="261" t="s">
        <v>22</v>
      </c>
      <c r="C90" s="385"/>
      <c r="D90" s="387"/>
      <c r="E90" s="387"/>
      <c r="F90" s="387"/>
      <c r="G90" s="387"/>
      <c r="H90" s="387"/>
      <c r="I90" s="261" t="s">
        <v>23</v>
      </c>
      <c r="J90" s="261" t="s">
        <v>24</v>
      </c>
      <c r="K90" s="261" t="s">
        <v>25</v>
      </c>
      <c r="L90" s="261" t="s">
        <v>26</v>
      </c>
      <c r="M90" s="261" t="s">
        <v>27</v>
      </c>
      <c r="N90" s="261" t="s">
        <v>28</v>
      </c>
      <c r="O90" s="261" t="s">
        <v>29</v>
      </c>
      <c r="P90" s="261" t="s">
        <v>30</v>
      </c>
    </row>
    <row r="91" spans="2:16" ht="30" customHeight="1" x14ac:dyDescent="0.25">
      <c r="B91" s="261"/>
      <c r="C91" s="150"/>
      <c r="D91" s="265" t="s">
        <v>10</v>
      </c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</row>
    <row r="92" spans="2:16" ht="30" customHeight="1" x14ac:dyDescent="0.25">
      <c r="B92" s="189">
        <v>175</v>
      </c>
      <c r="C92" s="198" t="s">
        <v>53</v>
      </c>
      <c r="D92" s="199" t="s">
        <v>119</v>
      </c>
      <c r="E92" s="151">
        <v>5.86</v>
      </c>
      <c r="F92" s="151">
        <v>12.04</v>
      </c>
      <c r="G92" s="151">
        <v>33.159999999999997</v>
      </c>
      <c r="H92" s="151">
        <v>264</v>
      </c>
      <c r="I92" s="151">
        <v>125.24</v>
      </c>
      <c r="J92" s="151">
        <v>36.32</v>
      </c>
      <c r="K92" s="151">
        <v>152.66</v>
      </c>
      <c r="L92" s="151">
        <v>0.39</v>
      </c>
      <c r="M92" s="151">
        <v>0.06</v>
      </c>
      <c r="N92" s="151">
        <v>0.12</v>
      </c>
      <c r="O92" s="151">
        <v>0.16</v>
      </c>
      <c r="P92" s="151">
        <v>1.22</v>
      </c>
    </row>
    <row r="93" spans="2:16" ht="30" customHeight="1" x14ac:dyDescent="0.25">
      <c r="B93" s="373">
        <v>15</v>
      </c>
      <c r="C93" s="152" t="s">
        <v>97</v>
      </c>
      <c r="D93" s="155" t="s">
        <v>1</v>
      </c>
      <c r="E93" s="267">
        <v>0.05</v>
      </c>
      <c r="F93" s="267">
        <v>8.25</v>
      </c>
      <c r="G93" s="267">
        <v>0.08</v>
      </c>
      <c r="H93" s="267">
        <v>75</v>
      </c>
      <c r="I93" s="267">
        <v>1.2</v>
      </c>
      <c r="J93" s="267">
        <v>0.04</v>
      </c>
      <c r="K93" s="267">
        <v>1.9</v>
      </c>
      <c r="L93" s="267">
        <v>0.02</v>
      </c>
      <c r="M93" s="267">
        <v>0.05</v>
      </c>
      <c r="N93" s="267">
        <v>0</v>
      </c>
      <c r="O93" s="267">
        <v>0.01</v>
      </c>
      <c r="P93" s="267">
        <v>0</v>
      </c>
    </row>
    <row r="94" spans="2:16" ht="30" customHeight="1" x14ac:dyDescent="0.25">
      <c r="B94" s="381"/>
      <c r="C94" s="152" t="s">
        <v>116</v>
      </c>
      <c r="D94" s="153" t="s">
        <v>60</v>
      </c>
      <c r="E94" s="151">
        <v>3.05</v>
      </c>
      <c r="F94" s="151">
        <v>4.63</v>
      </c>
      <c r="G94" s="151">
        <v>0</v>
      </c>
      <c r="H94" s="151">
        <v>57</v>
      </c>
      <c r="I94" s="151">
        <v>1.52</v>
      </c>
      <c r="J94" s="151">
        <v>0.04</v>
      </c>
      <c r="K94" s="151">
        <v>1.9</v>
      </c>
      <c r="L94" s="151">
        <v>0.02</v>
      </c>
      <c r="M94" s="151">
        <v>0.04</v>
      </c>
      <c r="N94" s="151">
        <v>0.01</v>
      </c>
      <c r="O94" s="151">
        <v>0.06</v>
      </c>
      <c r="P94" s="151">
        <v>0.48</v>
      </c>
    </row>
    <row r="95" spans="2:16" ht="30" customHeight="1" x14ac:dyDescent="0.25">
      <c r="B95" s="374"/>
      <c r="C95" s="152" t="s">
        <v>114</v>
      </c>
      <c r="D95" s="155" t="s">
        <v>113</v>
      </c>
      <c r="E95" s="156">
        <v>2.96</v>
      </c>
      <c r="F95" s="156">
        <v>1.1599999999999999</v>
      </c>
      <c r="G95" s="156">
        <v>20.56</v>
      </c>
      <c r="H95" s="156">
        <v>132</v>
      </c>
      <c r="I95" s="156">
        <v>10</v>
      </c>
      <c r="J95" s="156">
        <v>0</v>
      </c>
      <c r="K95" s="156">
        <v>32.799999999999997</v>
      </c>
      <c r="L95" s="156">
        <v>0</v>
      </c>
      <c r="M95" s="156">
        <v>0</v>
      </c>
      <c r="N95" s="156">
        <v>0.16</v>
      </c>
      <c r="O95" s="156">
        <v>1.1200000000000001</v>
      </c>
      <c r="P95" s="156">
        <v>0</v>
      </c>
    </row>
    <row r="96" spans="2:16" ht="30" customHeight="1" x14ac:dyDescent="0.25">
      <c r="B96" s="151">
        <v>376</v>
      </c>
      <c r="C96" s="152" t="s">
        <v>31</v>
      </c>
      <c r="D96" s="153" t="s">
        <v>2</v>
      </c>
      <c r="E96" s="151">
        <v>0.1</v>
      </c>
      <c r="F96" s="151">
        <v>0</v>
      </c>
      <c r="G96" s="151">
        <v>16.7</v>
      </c>
      <c r="H96" s="151">
        <v>63</v>
      </c>
      <c r="I96" s="267">
        <v>5.25</v>
      </c>
      <c r="J96" s="267">
        <v>4.4000000000000004</v>
      </c>
      <c r="K96" s="267">
        <v>8.24</v>
      </c>
      <c r="L96" s="267">
        <v>0.8</v>
      </c>
      <c r="M96" s="267">
        <v>0</v>
      </c>
      <c r="N96" s="267">
        <v>0</v>
      </c>
      <c r="O96" s="267">
        <v>0</v>
      </c>
      <c r="P96" s="267">
        <v>0.1</v>
      </c>
    </row>
    <row r="97" spans="2:16" ht="30" customHeight="1" x14ac:dyDescent="0.25">
      <c r="B97" s="261"/>
      <c r="C97" s="271" t="s">
        <v>33</v>
      </c>
      <c r="D97" s="265"/>
      <c r="E97" s="261">
        <f t="shared" ref="E97:P97" si="9">SUM(E92:E96)</f>
        <v>12.020000000000001</v>
      </c>
      <c r="F97" s="261">
        <f t="shared" si="9"/>
        <v>26.08</v>
      </c>
      <c r="G97" s="261">
        <f t="shared" si="9"/>
        <v>70.5</v>
      </c>
      <c r="H97" s="261">
        <f t="shared" si="9"/>
        <v>591</v>
      </c>
      <c r="I97" s="261">
        <f t="shared" si="9"/>
        <v>143.20999999999998</v>
      </c>
      <c r="J97" s="261">
        <f t="shared" si="9"/>
        <v>40.799999999999997</v>
      </c>
      <c r="K97" s="261">
        <f t="shared" si="9"/>
        <v>197.5</v>
      </c>
      <c r="L97" s="261">
        <f t="shared" si="9"/>
        <v>1.23</v>
      </c>
      <c r="M97" s="261">
        <f t="shared" si="9"/>
        <v>0.15</v>
      </c>
      <c r="N97" s="261">
        <f t="shared" si="9"/>
        <v>0.29000000000000004</v>
      </c>
      <c r="O97" s="261">
        <f t="shared" si="9"/>
        <v>1.35</v>
      </c>
      <c r="P97" s="261">
        <f t="shared" si="9"/>
        <v>1.8</v>
      </c>
    </row>
    <row r="98" spans="2:16" ht="30" customHeight="1" x14ac:dyDescent="0.25">
      <c r="B98" s="160"/>
      <c r="C98" s="161"/>
      <c r="D98" s="162" t="s">
        <v>4</v>
      </c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</row>
    <row r="99" spans="2:16" ht="30" customHeight="1" x14ac:dyDescent="0.25">
      <c r="B99" s="151">
        <v>20</v>
      </c>
      <c r="C99" s="152" t="s">
        <v>37</v>
      </c>
      <c r="D99" s="153" t="s">
        <v>122</v>
      </c>
      <c r="E99" s="200">
        <v>5.61</v>
      </c>
      <c r="F99" s="200">
        <v>4.09</v>
      </c>
      <c r="G99" s="200">
        <v>18.98</v>
      </c>
      <c r="H99" s="151">
        <v>78.8</v>
      </c>
      <c r="I99" s="200">
        <v>38.64</v>
      </c>
      <c r="J99" s="200">
        <v>35.53</v>
      </c>
      <c r="K99" s="200">
        <v>99.32</v>
      </c>
      <c r="L99" s="200">
        <v>2.44</v>
      </c>
      <c r="M99" s="201">
        <v>0.01</v>
      </c>
      <c r="N99" s="151">
        <v>0.02</v>
      </c>
      <c r="O99" s="201">
        <v>1.0900000000000001</v>
      </c>
      <c r="P99" s="201">
        <v>11.44</v>
      </c>
    </row>
    <row r="100" spans="2:16" ht="30" customHeight="1" x14ac:dyDescent="0.25">
      <c r="B100" s="151" t="s">
        <v>125</v>
      </c>
      <c r="C100" s="152" t="s">
        <v>47</v>
      </c>
      <c r="D100" s="153" t="s">
        <v>124</v>
      </c>
      <c r="E100" s="267">
        <v>9.27</v>
      </c>
      <c r="F100" s="267">
        <v>8.64</v>
      </c>
      <c r="G100" s="267">
        <v>14.6</v>
      </c>
      <c r="H100" s="267">
        <v>273.95999999999998</v>
      </c>
      <c r="I100" s="267">
        <v>55.91</v>
      </c>
      <c r="J100" s="267">
        <v>43.79</v>
      </c>
      <c r="K100" s="267">
        <v>0</v>
      </c>
      <c r="L100" s="267">
        <v>2.2000000000000002</v>
      </c>
      <c r="M100" s="267">
        <v>0</v>
      </c>
      <c r="N100" s="267">
        <v>0</v>
      </c>
      <c r="O100" s="267">
        <v>0</v>
      </c>
      <c r="P100" s="267">
        <v>7</v>
      </c>
    </row>
    <row r="101" spans="2:16" ht="30" customHeight="1" x14ac:dyDescent="0.25">
      <c r="B101" s="151">
        <v>203</v>
      </c>
      <c r="C101" s="152" t="s">
        <v>53</v>
      </c>
      <c r="D101" s="153" t="s">
        <v>54</v>
      </c>
      <c r="E101" s="266">
        <v>5.8</v>
      </c>
      <c r="F101" s="266">
        <v>0.08</v>
      </c>
      <c r="G101" s="266">
        <v>31</v>
      </c>
      <c r="H101" s="266">
        <v>155</v>
      </c>
      <c r="I101" s="266">
        <v>5.7</v>
      </c>
      <c r="J101" s="266">
        <v>21</v>
      </c>
      <c r="K101" s="266">
        <v>153</v>
      </c>
      <c r="L101" s="266">
        <v>0.8</v>
      </c>
      <c r="M101" s="266">
        <v>0</v>
      </c>
      <c r="N101" s="266">
        <v>0.06</v>
      </c>
      <c r="O101" s="266">
        <v>1.3</v>
      </c>
      <c r="P101" s="266">
        <v>1.4999999999999999E-2</v>
      </c>
    </row>
    <row r="102" spans="2:16" ht="30" customHeight="1" x14ac:dyDescent="0.25">
      <c r="B102" s="151">
        <v>333</v>
      </c>
      <c r="C102" s="152" t="s">
        <v>144</v>
      </c>
      <c r="D102" s="155" t="s">
        <v>178</v>
      </c>
      <c r="E102" s="151">
        <v>19.3</v>
      </c>
      <c r="F102" s="151">
        <v>16</v>
      </c>
      <c r="G102" s="151">
        <v>0.06</v>
      </c>
      <c r="H102" s="151">
        <v>221.44</v>
      </c>
      <c r="I102" s="163">
        <v>43.65</v>
      </c>
      <c r="J102" s="163">
        <v>149.58000000000001</v>
      </c>
      <c r="K102" s="163">
        <v>19.25</v>
      </c>
      <c r="L102" s="163">
        <v>1.71</v>
      </c>
      <c r="M102" s="151">
        <v>0.9</v>
      </c>
      <c r="N102" s="151">
        <v>1.4E-2</v>
      </c>
      <c r="O102" s="151">
        <v>3.2</v>
      </c>
      <c r="P102" s="151">
        <v>2.08</v>
      </c>
    </row>
    <row r="103" spans="2:16" ht="30" customHeight="1" x14ac:dyDescent="0.25">
      <c r="B103" s="151">
        <v>375</v>
      </c>
      <c r="C103" s="152" t="s">
        <v>31</v>
      </c>
      <c r="D103" s="153" t="s">
        <v>115</v>
      </c>
      <c r="E103" s="151">
        <v>0.1</v>
      </c>
      <c r="F103" s="151">
        <v>0</v>
      </c>
      <c r="G103" s="151">
        <v>16.7</v>
      </c>
      <c r="H103" s="151">
        <v>63</v>
      </c>
      <c r="I103" s="267">
        <v>5.25</v>
      </c>
      <c r="J103" s="267">
        <v>4.4000000000000004</v>
      </c>
      <c r="K103" s="267">
        <v>8.24</v>
      </c>
      <c r="L103" s="267">
        <v>0.8</v>
      </c>
      <c r="M103" s="267">
        <v>0</v>
      </c>
      <c r="N103" s="267">
        <v>0</v>
      </c>
      <c r="O103" s="267">
        <v>0</v>
      </c>
      <c r="P103" s="267">
        <v>0.1</v>
      </c>
    </row>
    <row r="104" spans="2:16" ht="30" customHeight="1" x14ac:dyDescent="0.25">
      <c r="B104" s="151"/>
      <c r="C104" s="152" t="s">
        <v>38</v>
      </c>
      <c r="D104" s="153" t="s">
        <v>8</v>
      </c>
      <c r="E104" s="151">
        <v>1.8</v>
      </c>
      <c r="F104" s="151">
        <v>3</v>
      </c>
      <c r="G104" s="151">
        <v>13.2</v>
      </c>
      <c r="H104" s="151">
        <v>164</v>
      </c>
      <c r="I104" s="151">
        <v>6.4</v>
      </c>
      <c r="J104" s="151">
        <v>16.5</v>
      </c>
      <c r="K104" s="151">
        <v>43.5</v>
      </c>
      <c r="L104" s="151">
        <v>0.5</v>
      </c>
      <c r="M104" s="151">
        <v>0</v>
      </c>
      <c r="N104" s="151">
        <v>0.05</v>
      </c>
      <c r="O104" s="151">
        <v>0.4</v>
      </c>
      <c r="P104" s="151">
        <v>0</v>
      </c>
    </row>
    <row r="105" spans="2:16" ht="30" customHeight="1" x14ac:dyDescent="0.25">
      <c r="B105" s="163"/>
      <c r="C105" s="271" t="s">
        <v>33</v>
      </c>
      <c r="D105" s="162"/>
      <c r="E105" s="160">
        <f>SUM(E99:E104)</f>
        <v>41.88</v>
      </c>
      <c r="F105" s="160">
        <f t="shared" ref="F105:P105" si="10">SUM(F99:F104)</f>
        <v>31.810000000000002</v>
      </c>
      <c r="G105" s="160">
        <f t="shared" si="10"/>
        <v>94.54</v>
      </c>
      <c r="H105" s="160">
        <f t="shared" si="10"/>
        <v>956.2</v>
      </c>
      <c r="I105" s="160">
        <f t="shared" si="10"/>
        <v>155.55000000000001</v>
      </c>
      <c r="J105" s="160">
        <f t="shared" si="10"/>
        <v>270.8</v>
      </c>
      <c r="K105" s="160">
        <f t="shared" si="10"/>
        <v>323.31</v>
      </c>
      <c r="L105" s="160">
        <f t="shared" si="10"/>
        <v>8.4499999999999993</v>
      </c>
      <c r="M105" s="160">
        <f t="shared" si="10"/>
        <v>0.91</v>
      </c>
      <c r="N105" s="160">
        <f t="shared" si="10"/>
        <v>0.14400000000000002</v>
      </c>
      <c r="O105" s="160">
        <f t="shared" si="10"/>
        <v>5.99</v>
      </c>
      <c r="P105" s="160">
        <f t="shared" si="10"/>
        <v>20.634999999999998</v>
      </c>
    </row>
    <row r="106" spans="2:16" ht="30" customHeight="1" x14ac:dyDescent="0.25">
      <c r="B106" s="163"/>
      <c r="C106" s="161"/>
      <c r="D106" s="168" t="s">
        <v>9</v>
      </c>
      <c r="E106" s="160">
        <f>E97+E105</f>
        <v>53.900000000000006</v>
      </c>
      <c r="F106" s="160">
        <f t="shared" ref="F106:P106" si="11">F97+F105</f>
        <v>57.89</v>
      </c>
      <c r="G106" s="160">
        <f t="shared" si="11"/>
        <v>165.04000000000002</v>
      </c>
      <c r="H106" s="160">
        <f t="shared" si="11"/>
        <v>1547.2</v>
      </c>
      <c r="I106" s="160">
        <f t="shared" si="11"/>
        <v>298.76</v>
      </c>
      <c r="J106" s="160">
        <f t="shared" si="11"/>
        <v>311.60000000000002</v>
      </c>
      <c r="K106" s="160">
        <f t="shared" si="11"/>
        <v>520.80999999999995</v>
      </c>
      <c r="L106" s="160">
        <f t="shared" si="11"/>
        <v>9.68</v>
      </c>
      <c r="M106" s="160">
        <f t="shared" si="11"/>
        <v>1.06</v>
      </c>
      <c r="N106" s="160">
        <f t="shared" si="11"/>
        <v>0.43400000000000005</v>
      </c>
      <c r="O106" s="160">
        <f t="shared" si="11"/>
        <v>7.34</v>
      </c>
      <c r="P106" s="160">
        <f t="shared" si="11"/>
        <v>22.434999999999999</v>
      </c>
    </row>
    <row r="107" spans="2:16" ht="30" customHeight="1" x14ac:dyDescent="0.25">
      <c r="B107" s="268"/>
      <c r="C107" s="270"/>
      <c r="D107" s="143" t="s">
        <v>63</v>
      </c>
      <c r="E107" s="180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02"/>
    </row>
    <row r="108" spans="2:16" ht="30" customHeight="1" x14ac:dyDescent="0.25">
      <c r="B108" s="263"/>
      <c r="C108" s="269"/>
      <c r="D108" s="148" t="s">
        <v>64</v>
      </c>
      <c r="E108" s="148"/>
      <c r="F108" s="264"/>
      <c r="G108" s="264"/>
      <c r="H108" s="203"/>
      <c r="I108" s="264"/>
      <c r="J108" s="264"/>
      <c r="K108" s="264"/>
      <c r="L108" s="264"/>
      <c r="M108" s="262"/>
      <c r="N108" s="262"/>
      <c r="O108" s="262"/>
      <c r="P108" s="204"/>
    </row>
    <row r="109" spans="2:16" ht="30" customHeight="1" x14ac:dyDescent="0.25">
      <c r="B109" s="261" t="s">
        <v>13</v>
      </c>
      <c r="C109" s="372" t="s">
        <v>14</v>
      </c>
      <c r="D109" s="367" t="s">
        <v>15</v>
      </c>
      <c r="E109" s="367" t="s">
        <v>16</v>
      </c>
      <c r="F109" s="367" t="s">
        <v>17</v>
      </c>
      <c r="G109" s="367" t="s">
        <v>18</v>
      </c>
      <c r="H109" s="367" t="s">
        <v>19</v>
      </c>
      <c r="I109" s="367" t="s">
        <v>20</v>
      </c>
      <c r="J109" s="367"/>
      <c r="K109" s="367"/>
      <c r="L109" s="367"/>
      <c r="M109" s="367" t="s">
        <v>21</v>
      </c>
      <c r="N109" s="367"/>
      <c r="O109" s="367"/>
      <c r="P109" s="367"/>
    </row>
    <row r="110" spans="2:16" ht="30" customHeight="1" x14ac:dyDescent="0.25">
      <c r="B110" s="261" t="s">
        <v>22</v>
      </c>
      <c r="C110" s="372"/>
      <c r="D110" s="367"/>
      <c r="E110" s="367"/>
      <c r="F110" s="367"/>
      <c r="G110" s="367"/>
      <c r="H110" s="367"/>
      <c r="I110" s="261" t="s">
        <v>23</v>
      </c>
      <c r="J110" s="261" t="s">
        <v>24</v>
      </c>
      <c r="K110" s="261" t="s">
        <v>25</v>
      </c>
      <c r="L110" s="261" t="s">
        <v>26</v>
      </c>
      <c r="M110" s="261" t="s">
        <v>27</v>
      </c>
      <c r="N110" s="261" t="s">
        <v>28</v>
      </c>
      <c r="O110" s="261" t="s">
        <v>29</v>
      </c>
      <c r="P110" s="261" t="s">
        <v>30</v>
      </c>
    </row>
    <row r="111" spans="2:16" ht="30" customHeight="1" x14ac:dyDescent="0.25">
      <c r="B111" s="261"/>
      <c r="C111" s="150"/>
      <c r="D111" s="265" t="s">
        <v>10</v>
      </c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</row>
    <row r="112" spans="2:16" ht="45" x14ac:dyDescent="0.25">
      <c r="B112" s="151">
        <v>223</v>
      </c>
      <c r="C112" s="152" t="s">
        <v>145</v>
      </c>
      <c r="D112" s="155" t="s">
        <v>146</v>
      </c>
      <c r="E112" s="151">
        <v>28.88</v>
      </c>
      <c r="F112" s="151">
        <v>22.17</v>
      </c>
      <c r="G112" s="151">
        <v>48.38</v>
      </c>
      <c r="H112" s="151">
        <v>508</v>
      </c>
      <c r="I112" s="151">
        <v>381.27</v>
      </c>
      <c r="J112" s="151">
        <v>52.7</v>
      </c>
      <c r="K112" s="151">
        <v>429.02</v>
      </c>
      <c r="L112" s="151">
        <v>1.08</v>
      </c>
      <c r="M112" s="151">
        <v>0.14000000000000001</v>
      </c>
      <c r="N112" s="151">
        <v>0.11</v>
      </c>
      <c r="O112" s="151">
        <v>0.88</v>
      </c>
      <c r="P112" s="151">
        <v>1.1499999999999999</v>
      </c>
    </row>
    <row r="113" spans="2:16" ht="30" customHeight="1" x14ac:dyDescent="0.25">
      <c r="B113" s="151"/>
      <c r="C113" s="152" t="s">
        <v>98</v>
      </c>
      <c r="D113" s="155" t="s">
        <v>67</v>
      </c>
      <c r="E113" s="267">
        <v>2.6</v>
      </c>
      <c r="F113" s="267">
        <v>1.8</v>
      </c>
      <c r="G113" s="267">
        <v>20</v>
      </c>
      <c r="H113" s="173">
        <v>140</v>
      </c>
      <c r="I113" s="151">
        <v>4.0999999999999996</v>
      </c>
      <c r="J113" s="151">
        <v>3.2</v>
      </c>
      <c r="K113" s="151">
        <v>17.5</v>
      </c>
      <c r="L113" s="151">
        <v>0.2</v>
      </c>
      <c r="M113" s="151">
        <v>0</v>
      </c>
      <c r="N113" s="151">
        <v>0.06</v>
      </c>
      <c r="O113" s="151">
        <v>0.5</v>
      </c>
      <c r="P113" s="151">
        <v>0</v>
      </c>
    </row>
    <row r="114" spans="2:16" ht="30" customHeight="1" x14ac:dyDescent="0.25">
      <c r="B114" s="151">
        <v>375</v>
      </c>
      <c r="C114" s="152" t="s">
        <v>31</v>
      </c>
      <c r="D114" s="153" t="s">
        <v>190</v>
      </c>
      <c r="E114" s="151">
        <v>0.1</v>
      </c>
      <c r="F114" s="151">
        <v>0</v>
      </c>
      <c r="G114" s="151">
        <v>16.7</v>
      </c>
      <c r="H114" s="151">
        <v>63</v>
      </c>
      <c r="I114" s="267">
        <v>5.25</v>
      </c>
      <c r="J114" s="267">
        <v>4.4000000000000004</v>
      </c>
      <c r="K114" s="267">
        <v>8.24</v>
      </c>
      <c r="L114" s="267">
        <v>0.8</v>
      </c>
      <c r="M114" s="267">
        <v>0</v>
      </c>
      <c r="N114" s="267">
        <v>0</v>
      </c>
      <c r="O114" s="267">
        <v>0</v>
      </c>
      <c r="P114" s="267">
        <v>0.1</v>
      </c>
    </row>
    <row r="115" spans="2:16" ht="30" customHeight="1" x14ac:dyDescent="0.25">
      <c r="B115" s="261"/>
      <c r="C115" s="271" t="s">
        <v>33</v>
      </c>
      <c r="D115" s="265"/>
      <c r="E115" s="261">
        <f t="shared" ref="E115:P115" si="12">SUM(E112:E114)</f>
        <v>31.580000000000002</v>
      </c>
      <c r="F115" s="261">
        <f t="shared" si="12"/>
        <v>23.970000000000002</v>
      </c>
      <c r="G115" s="261">
        <f t="shared" si="12"/>
        <v>85.08</v>
      </c>
      <c r="H115" s="261">
        <f t="shared" si="12"/>
        <v>711</v>
      </c>
      <c r="I115" s="261">
        <f t="shared" si="12"/>
        <v>390.62</v>
      </c>
      <c r="J115" s="261">
        <f t="shared" si="12"/>
        <v>60.300000000000004</v>
      </c>
      <c r="K115" s="261">
        <f t="shared" si="12"/>
        <v>454.76</v>
      </c>
      <c r="L115" s="261">
        <f t="shared" si="12"/>
        <v>2.08</v>
      </c>
      <c r="M115" s="261">
        <f t="shared" si="12"/>
        <v>0.14000000000000001</v>
      </c>
      <c r="N115" s="261">
        <f t="shared" si="12"/>
        <v>0.16999999999999998</v>
      </c>
      <c r="O115" s="261">
        <f t="shared" si="12"/>
        <v>1.38</v>
      </c>
      <c r="P115" s="261">
        <f t="shared" si="12"/>
        <v>1.25</v>
      </c>
    </row>
    <row r="116" spans="2:16" ht="30" customHeight="1" x14ac:dyDescent="0.25">
      <c r="B116" s="185"/>
      <c r="C116" s="186"/>
      <c r="D116" s="187" t="s">
        <v>4</v>
      </c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</row>
    <row r="117" spans="2:16" ht="30" customHeight="1" x14ac:dyDescent="0.25">
      <c r="B117" s="266">
        <v>82</v>
      </c>
      <c r="C117" s="175" t="s">
        <v>37</v>
      </c>
      <c r="D117" s="176" t="s">
        <v>123</v>
      </c>
      <c r="E117" s="205">
        <v>0.81</v>
      </c>
      <c r="F117" s="205">
        <v>3.7</v>
      </c>
      <c r="G117" s="205">
        <v>4.6100000000000003</v>
      </c>
      <c r="H117" s="205">
        <v>54.96</v>
      </c>
      <c r="I117" s="205">
        <v>20.13</v>
      </c>
      <c r="J117" s="205">
        <v>12.81</v>
      </c>
      <c r="K117" s="205">
        <v>24.1</v>
      </c>
      <c r="L117" s="205">
        <v>0.53</v>
      </c>
      <c r="M117" s="266">
        <v>0</v>
      </c>
      <c r="N117" s="266">
        <v>0.03</v>
      </c>
      <c r="O117" s="266">
        <v>0.14000000000000001</v>
      </c>
      <c r="P117" s="266">
        <v>7.95</v>
      </c>
    </row>
    <row r="118" spans="2:16" ht="30" customHeight="1" x14ac:dyDescent="0.25">
      <c r="B118" s="151">
        <v>87</v>
      </c>
      <c r="C118" s="152" t="s">
        <v>47</v>
      </c>
      <c r="D118" s="153" t="s">
        <v>126</v>
      </c>
      <c r="E118" s="194">
        <v>2.69</v>
      </c>
      <c r="F118" s="194">
        <v>2.84</v>
      </c>
      <c r="G118" s="194">
        <v>17.14</v>
      </c>
      <c r="H118" s="194">
        <v>104.75</v>
      </c>
      <c r="I118" s="194">
        <v>24.6</v>
      </c>
      <c r="J118" s="194">
        <v>27</v>
      </c>
      <c r="K118" s="194">
        <v>66.650000000000006</v>
      </c>
      <c r="L118" s="194">
        <v>1.0900000000000001</v>
      </c>
      <c r="M118" s="151">
        <v>0.15</v>
      </c>
      <c r="N118" s="151">
        <v>0</v>
      </c>
      <c r="O118" s="151">
        <v>0</v>
      </c>
      <c r="P118" s="151">
        <v>8.25</v>
      </c>
    </row>
    <row r="119" spans="2:16" ht="30" customHeight="1" x14ac:dyDescent="0.25">
      <c r="B119" s="151">
        <v>302</v>
      </c>
      <c r="C119" s="152" t="s">
        <v>53</v>
      </c>
      <c r="D119" s="153" t="s">
        <v>62</v>
      </c>
      <c r="E119" s="151">
        <v>6.6</v>
      </c>
      <c r="F119" s="151">
        <v>7.2</v>
      </c>
      <c r="G119" s="151">
        <v>41.2</v>
      </c>
      <c r="H119" s="151">
        <v>227.3</v>
      </c>
      <c r="I119" s="151">
        <v>1.42</v>
      </c>
      <c r="J119" s="151">
        <v>6.8</v>
      </c>
      <c r="K119" s="151">
        <v>121</v>
      </c>
      <c r="L119" s="151">
        <v>4.5</v>
      </c>
      <c r="M119" s="151">
        <v>0</v>
      </c>
      <c r="N119" s="151">
        <v>0.02</v>
      </c>
      <c r="O119" s="151">
        <v>0</v>
      </c>
      <c r="P119" s="151">
        <v>1.2</v>
      </c>
    </row>
    <row r="120" spans="2:16" ht="30" customHeight="1" x14ac:dyDescent="0.25">
      <c r="B120" s="151">
        <v>243</v>
      </c>
      <c r="C120" s="152" t="s">
        <v>99</v>
      </c>
      <c r="D120" s="174" t="s">
        <v>129</v>
      </c>
      <c r="E120" s="151">
        <v>13.81</v>
      </c>
      <c r="F120" s="151">
        <v>10.95</v>
      </c>
      <c r="G120" s="151">
        <v>31.39</v>
      </c>
      <c r="H120" s="163">
        <v>271.61</v>
      </c>
      <c r="I120" s="151">
        <v>274.77999999999997</v>
      </c>
      <c r="J120" s="151">
        <v>36.979999999999997</v>
      </c>
      <c r="K120" s="151">
        <v>241.36</v>
      </c>
      <c r="L120" s="151">
        <v>1.4</v>
      </c>
      <c r="M120" s="163">
        <v>0.06</v>
      </c>
      <c r="N120" s="151">
        <v>0.02</v>
      </c>
      <c r="O120" s="151">
        <v>2.73</v>
      </c>
      <c r="P120" s="163">
        <v>0.92</v>
      </c>
    </row>
    <row r="121" spans="2:16" ht="30" customHeight="1" x14ac:dyDescent="0.25">
      <c r="B121" s="151">
        <v>349</v>
      </c>
      <c r="C121" s="152" t="s">
        <v>31</v>
      </c>
      <c r="D121" s="153" t="s">
        <v>7</v>
      </c>
      <c r="E121" s="151" t="s">
        <v>140</v>
      </c>
      <c r="F121" s="151">
        <v>0</v>
      </c>
      <c r="G121" s="151">
        <v>16.5</v>
      </c>
      <c r="H121" s="151">
        <v>128</v>
      </c>
      <c r="I121" s="151">
        <v>7</v>
      </c>
      <c r="J121" s="151">
        <v>8</v>
      </c>
      <c r="K121" s="151">
        <v>20</v>
      </c>
      <c r="L121" s="151" t="s">
        <v>141</v>
      </c>
      <c r="M121" s="151" t="s">
        <v>142</v>
      </c>
      <c r="N121" s="151">
        <v>0.01</v>
      </c>
      <c r="O121" s="151">
        <v>0.06</v>
      </c>
      <c r="P121" s="151">
        <v>6.8</v>
      </c>
    </row>
    <row r="122" spans="2:16" ht="30" customHeight="1" x14ac:dyDescent="0.25">
      <c r="B122" s="151"/>
      <c r="C122" s="152" t="s">
        <v>38</v>
      </c>
      <c r="D122" s="153" t="s">
        <v>8</v>
      </c>
      <c r="E122" s="151">
        <v>1.8</v>
      </c>
      <c r="F122" s="151">
        <v>3</v>
      </c>
      <c r="G122" s="151">
        <v>13.2</v>
      </c>
      <c r="H122" s="151">
        <v>164</v>
      </c>
      <c r="I122" s="151">
        <v>6.4</v>
      </c>
      <c r="J122" s="151">
        <v>16.5</v>
      </c>
      <c r="K122" s="151">
        <v>43.5</v>
      </c>
      <c r="L122" s="151">
        <v>0.5</v>
      </c>
      <c r="M122" s="151">
        <v>0</v>
      </c>
      <c r="N122" s="151">
        <v>0.05</v>
      </c>
      <c r="O122" s="151">
        <v>0.4</v>
      </c>
      <c r="P122" s="151">
        <v>0</v>
      </c>
    </row>
    <row r="123" spans="2:16" ht="30" customHeight="1" x14ac:dyDescent="0.25">
      <c r="B123" s="163"/>
      <c r="C123" s="271" t="s">
        <v>45</v>
      </c>
      <c r="D123" s="162"/>
      <c r="E123" s="160">
        <f t="shared" ref="E123:P123" si="13">SUM(E117:E122)</f>
        <v>25.71</v>
      </c>
      <c r="F123" s="160">
        <f t="shared" si="13"/>
        <v>27.689999999999998</v>
      </c>
      <c r="G123" s="160">
        <f t="shared" si="13"/>
        <v>124.04</v>
      </c>
      <c r="H123" s="160">
        <f t="shared" si="13"/>
        <v>950.62</v>
      </c>
      <c r="I123" s="160">
        <f t="shared" si="13"/>
        <v>334.32999999999993</v>
      </c>
      <c r="J123" s="160">
        <f t="shared" si="13"/>
        <v>108.09</v>
      </c>
      <c r="K123" s="160">
        <f t="shared" si="13"/>
        <v>516.61</v>
      </c>
      <c r="L123" s="160">
        <f t="shared" si="13"/>
        <v>8.02</v>
      </c>
      <c r="M123" s="160">
        <f t="shared" si="13"/>
        <v>0.21</v>
      </c>
      <c r="N123" s="160">
        <f t="shared" si="13"/>
        <v>0.13</v>
      </c>
      <c r="O123" s="160">
        <f t="shared" si="13"/>
        <v>3.33</v>
      </c>
      <c r="P123" s="160">
        <f t="shared" si="13"/>
        <v>25.12</v>
      </c>
    </row>
    <row r="124" spans="2:16" ht="30" customHeight="1" x14ac:dyDescent="0.25">
      <c r="B124" s="163"/>
      <c r="C124" s="161"/>
      <c r="D124" s="168" t="s">
        <v>9</v>
      </c>
      <c r="E124" s="160">
        <f t="shared" ref="E124:P124" si="14">E115+E123</f>
        <v>57.290000000000006</v>
      </c>
      <c r="F124" s="160">
        <f t="shared" si="14"/>
        <v>51.66</v>
      </c>
      <c r="G124" s="160">
        <f t="shared" si="14"/>
        <v>209.12</v>
      </c>
      <c r="H124" s="160">
        <f t="shared" si="14"/>
        <v>1661.62</v>
      </c>
      <c r="I124" s="160">
        <f t="shared" si="14"/>
        <v>724.94999999999993</v>
      </c>
      <c r="J124" s="160">
        <f t="shared" si="14"/>
        <v>168.39000000000001</v>
      </c>
      <c r="K124" s="160">
        <f t="shared" si="14"/>
        <v>971.37</v>
      </c>
      <c r="L124" s="160">
        <f t="shared" si="14"/>
        <v>10.1</v>
      </c>
      <c r="M124" s="160">
        <f t="shared" si="14"/>
        <v>0.35</v>
      </c>
      <c r="N124" s="160">
        <f t="shared" si="14"/>
        <v>0.3</v>
      </c>
      <c r="O124" s="160">
        <f t="shared" si="14"/>
        <v>4.71</v>
      </c>
      <c r="P124" s="160">
        <f t="shared" si="14"/>
        <v>26.37</v>
      </c>
    </row>
    <row r="125" spans="2:16" ht="30" customHeight="1" x14ac:dyDescent="0.25"/>
    <row r="126" spans="2:16" ht="30" customHeight="1" x14ac:dyDescent="0.25"/>
    <row r="127" spans="2:16" ht="30" customHeight="1" x14ac:dyDescent="0.25">
      <c r="B127" s="268"/>
      <c r="C127" s="270"/>
      <c r="D127" s="143" t="s">
        <v>70</v>
      </c>
      <c r="E127" s="180"/>
      <c r="F127" s="180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</row>
    <row r="128" spans="2:16" ht="30" customHeight="1" x14ac:dyDescent="0.25">
      <c r="B128" s="263"/>
      <c r="C128" s="269"/>
      <c r="D128" s="148" t="s">
        <v>71</v>
      </c>
      <c r="E128" s="148"/>
      <c r="F128" s="148"/>
      <c r="G128" s="264"/>
      <c r="H128" s="203"/>
      <c r="I128" s="264"/>
      <c r="J128" s="264"/>
      <c r="K128" s="264"/>
      <c r="L128" s="264"/>
      <c r="M128" s="264"/>
      <c r="N128" s="264"/>
      <c r="O128" s="264"/>
      <c r="P128" s="264"/>
    </row>
    <row r="129" spans="2:16" ht="30" customHeight="1" x14ac:dyDescent="0.25">
      <c r="B129" s="261" t="s">
        <v>13</v>
      </c>
      <c r="C129" s="372" t="s">
        <v>14</v>
      </c>
      <c r="D129" s="367" t="s">
        <v>15</v>
      </c>
      <c r="E129" s="367" t="s">
        <v>16</v>
      </c>
      <c r="F129" s="367" t="s">
        <v>17</v>
      </c>
      <c r="G129" s="367" t="s">
        <v>18</v>
      </c>
      <c r="H129" s="367" t="s">
        <v>19</v>
      </c>
      <c r="I129" s="367" t="s">
        <v>20</v>
      </c>
      <c r="J129" s="367"/>
      <c r="K129" s="367"/>
      <c r="L129" s="367"/>
      <c r="M129" s="367" t="s">
        <v>21</v>
      </c>
      <c r="N129" s="367"/>
      <c r="O129" s="367"/>
      <c r="P129" s="367"/>
    </row>
    <row r="130" spans="2:16" ht="30" customHeight="1" x14ac:dyDescent="0.25">
      <c r="B130" s="261" t="s">
        <v>22</v>
      </c>
      <c r="C130" s="372"/>
      <c r="D130" s="367"/>
      <c r="E130" s="367"/>
      <c r="F130" s="367"/>
      <c r="G130" s="367"/>
      <c r="H130" s="367"/>
      <c r="I130" s="261" t="s">
        <v>23</v>
      </c>
      <c r="J130" s="261" t="s">
        <v>24</v>
      </c>
      <c r="K130" s="261" t="s">
        <v>25</v>
      </c>
      <c r="L130" s="261" t="s">
        <v>26</v>
      </c>
      <c r="M130" s="261" t="s">
        <v>27</v>
      </c>
      <c r="N130" s="261" t="s">
        <v>28</v>
      </c>
      <c r="O130" s="261" t="s">
        <v>29</v>
      </c>
      <c r="P130" s="261" t="s">
        <v>30</v>
      </c>
    </row>
    <row r="131" spans="2:16" ht="30" customHeight="1" x14ac:dyDescent="0.25">
      <c r="B131" s="261"/>
      <c r="C131" s="150"/>
      <c r="D131" s="265" t="s">
        <v>10</v>
      </c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</row>
    <row r="132" spans="2:16" ht="30" customHeight="1" x14ac:dyDescent="0.25">
      <c r="B132" s="151">
        <v>327</v>
      </c>
      <c r="C132" s="152" t="s">
        <v>53</v>
      </c>
      <c r="D132" s="153" t="s">
        <v>52</v>
      </c>
      <c r="E132" s="151">
        <v>5.86</v>
      </c>
      <c r="F132" s="151">
        <v>12.04</v>
      </c>
      <c r="G132" s="151">
        <v>33.159999999999997</v>
      </c>
      <c r="H132" s="151">
        <v>264</v>
      </c>
      <c r="I132" s="151">
        <v>125.24</v>
      </c>
      <c r="J132" s="151">
        <v>36.32</v>
      </c>
      <c r="K132" s="151">
        <v>152.66</v>
      </c>
      <c r="L132" s="151">
        <v>0.39</v>
      </c>
      <c r="M132" s="151">
        <v>0.06</v>
      </c>
      <c r="N132" s="151">
        <v>0.12</v>
      </c>
      <c r="O132" s="151">
        <v>0.16</v>
      </c>
      <c r="P132" s="151">
        <v>1.22</v>
      </c>
    </row>
    <row r="133" spans="2:16" ht="30" customHeight="1" x14ac:dyDescent="0.25">
      <c r="B133" s="151"/>
      <c r="C133" s="152" t="s">
        <v>98</v>
      </c>
      <c r="D133" s="155" t="s">
        <v>67</v>
      </c>
      <c r="E133" s="267">
        <v>2.6</v>
      </c>
      <c r="F133" s="267">
        <v>1.8</v>
      </c>
      <c r="G133" s="267">
        <v>20</v>
      </c>
      <c r="H133" s="173">
        <v>140</v>
      </c>
      <c r="I133" s="151">
        <v>4.0999999999999996</v>
      </c>
      <c r="J133" s="151">
        <v>3.2</v>
      </c>
      <c r="K133" s="151">
        <v>17.5</v>
      </c>
      <c r="L133" s="151">
        <v>0.2</v>
      </c>
      <c r="M133" s="151">
        <v>0</v>
      </c>
      <c r="N133" s="151">
        <v>0.06</v>
      </c>
      <c r="O133" s="151">
        <v>0.5</v>
      </c>
      <c r="P133" s="151">
        <v>0</v>
      </c>
    </row>
    <row r="134" spans="2:16" ht="30" customHeight="1" x14ac:dyDescent="0.25">
      <c r="B134" s="151">
        <v>375</v>
      </c>
      <c r="C134" s="152" t="s">
        <v>31</v>
      </c>
      <c r="D134" s="153" t="s">
        <v>115</v>
      </c>
      <c r="E134" s="151">
        <v>0.1</v>
      </c>
      <c r="F134" s="151">
        <v>0</v>
      </c>
      <c r="G134" s="151">
        <v>16.7</v>
      </c>
      <c r="H134" s="151">
        <v>63</v>
      </c>
      <c r="I134" s="267">
        <v>5.25</v>
      </c>
      <c r="J134" s="267">
        <v>4.4000000000000004</v>
      </c>
      <c r="K134" s="267">
        <v>8.24</v>
      </c>
      <c r="L134" s="267">
        <v>0.8</v>
      </c>
      <c r="M134" s="267">
        <v>0</v>
      </c>
      <c r="N134" s="267">
        <v>0</v>
      </c>
      <c r="O134" s="267">
        <v>0</v>
      </c>
      <c r="P134" s="267">
        <v>0.1</v>
      </c>
    </row>
    <row r="135" spans="2:16" ht="30" customHeight="1" x14ac:dyDescent="0.25">
      <c r="B135" s="261"/>
      <c r="C135" s="152" t="s">
        <v>121</v>
      </c>
      <c r="D135" s="153" t="s">
        <v>3</v>
      </c>
      <c r="E135" s="151">
        <v>0.1</v>
      </c>
      <c r="F135" s="151">
        <v>0</v>
      </c>
      <c r="G135" s="151">
        <v>16.7</v>
      </c>
      <c r="H135" s="151">
        <v>63</v>
      </c>
      <c r="I135" s="151">
        <v>3.73</v>
      </c>
      <c r="J135" s="151">
        <v>6.59</v>
      </c>
      <c r="K135" s="151">
        <v>30.44</v>
      </c>
      <c r="L135" s="151">
        <v>237</v>
      </c>
      <c r="M135" s="151">
        <v>0</v>
      </c>
      <c r="N135" s="151">
        <v>0</v>
      </c>
      <c r="O135" s="151">
        <v>0</v>
      </c>
      <c r="P135" s="151">
        <v>0.1</v>
      </c>
    </row>
    <row r="136" spans="2:16" ht="30" customHeight="1" x14ac:dyDescent="0.25">
      <c r="B136" s="261"/>
      <c r="C136" s="271" t="s">
        <v>33</v>
      </c>
      <c r="D136" s="265"/>
      <c r="E136" s="261">
        <f>SUM(E132:E135)</f>
        <v>8.66</v>
      </c>
      <c r="F136" s="261">
        <f t="shared" ref="F136:P136" si="15">SUM(F132:F135)</f>
        <v>13.84</v>
      </c>
      <c r="G136" s="261">
        <f t="shared" si="15"/>
        <v>86.56</v>
      </c>
      <c r="H136" s="261">
        <f>SUM(H132:H135)</f>
        <v>530</v>
      </c>
      <c r="I136" s="261">
        <f t="shared" si="15"/>
        <v>138.32</v>
      </c>
      <c r="J136" s="261">
        <f t="shared" si="15"/>
        <v>50.510000000000005</v>
      </c>
      <c r="K136" s="261">
        <f t="shared" si="15"/>
        <v>208.84</v>
      </c>
      <c r="L136" s="261">
        <f t="shared" si="15"/>
        <v>238.39</v>
      </c>
      <c r="M136" s="261">
        <f t="shared" si="15"/>
        <v>0.06</v>
      </c>
      <c r="N136" s="261">
        <f t="shared" si="15"/>
        <v>0.18</v>
      </c>
      <c r="O136" s="261">
        <f t="shared" si="15"/>
        <v>0.66</v>
      </c>
      <c r="P136" s="261">
        <f t="shared" si="15"/>
        <v>1.4200000000000002</v>
      </c>
    </row>
    <row r="137" spans="2:16" ht="30" customHeight="1" x14ac:dyDescent="0.25">
      <c r="B137" s="160"/>
      <c r="C137" s="161"/>
      <c r="D137" s="162" t="s">
        <v>4</v>
      </c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</row>
    <row r="138" spans="2:16" ht="30" customHeight="1" x14ac:dyDescent="0.25">
      <c r="B138" s="151">
        <v>19</v>
      </c>
      <c r="C138" s="152" t="s">
        <v>98</v>
      </c>
      <c r="D138" s="253" t="s">
        <v>180</v>
      </c>
      <c r="E138" s="200">
        <v>0.38</v>
      </c>
      <c r="F138" s="200">
        <v>7.0000000000000007E-2</v>
      </c>
      <c r="G138" s="200">
        <v>1.61</v>
      </c>
      <c r="H138" s="257">
        <v>8.0500000000000007</v>
      </c>
      <c r="I138" s="200">
        <v>0.9</v>
      </c>
      <c r="J138" s="200">
        <v>0.5</v>
      </c>
      <c r="K138" s="200">
        <v>0.56000000000000005</v>
      </c>
      <c r="L138" s="200">
        <v>0.21</v>
      </c>
      <c r="M138" s="254">
        <v>0</v>
      </c>
      <c r="N138" s="151">
        <v>0</v>
      </c>
      <c r="O138" s="151">
        <v>0</v>
      </c>
      <c r="P138" s="280">
        <v>8.0500000000000007</v>
      </c>
    </row>
    <row r="139" spans="2:16" ht="30" customHeight="1" x14ac:dyDescent="0.25">
      <c r="B139" s="151">
        <v>182</v>
      </c>
      <c r="C139" s="152" t="s">
        <v>34</v>
      </c>
      <c r="D139" s="153" t="s">
        <v>93</v>
      </c>
      <c r="E139" s="151">
        <v>1.75</v>
      </c>
      <c r="F139" s="151">
        <v>4.8899999999999997</v>
      </c>
      <c r="G139" s="151">
        <v>8.49</v>
      </c>
      <c r="H139" s="151">
        <v>84.78</v>
      </c>
      <c r="I139" s="151">
        <v>34.659999999999997</v>
      </c>
      <c r="J139" s="151">
        <v>17.8</v>
      </c>
      <c r="K139" s="151">
        <v>38.1</v>
      </c>
      <c r="L139" s="151">
        <v>0.64</v>
      </c>
      <c r="M139" s="151">
        <v>0</v>
      </c>
      <c r="N139" s="151">
        <v>0.05</v>
      </c>
      <c r="O139" s="151">
        <v>0</v>
      </c>
      <c r="P139" s="151">
        <v>14.77</v>
      </c>
    </row>
    <row r="140" spans="2:16" ht="30" customHeight="1" x14ac:dyDescent="0.25">
      <c r="B140" s="151">
        <v>291</v>
      </c>
      <c r="C140" s="152" t="s">
        <v>31</v>
      </c>
      <c r="D140" s="153" t="s">
        <v>6</v>
      </c>
      <c r="E140" s="151">
        <v>15.6</v>
      </c>
      <c r="F140" s="151">
        <v>20.3</v>
      </c>
      <c r="G140" s="151">
        <v>43</v>
      </c>
      <c r="H140" s="151">
        <v>301.5</v>
      </c>
      <c r="I140" s="151">
        <v>38.299999999999997</v>
      </c>
      <c r="J140" s="151">
        <v>18</v>
      </c>
      <c r="K140" s="151">
        <v>78.599999999999994</v>
      </c>
      <c r="L140" s="151">
        <v>0.9</v>
      </c>
      <c r="M140" s="151">
        <v>0</v>
      </c>
      <c r="N140" s="151">
        <v>0.05</v>
      </c>
      <c r="O140" s="151">
        <v>1.6</v>
      </c>
      <c r="P140" s="151">
        <v>9.1</v>
      </c>
    </row>
    <row r="141" spans="2:16" ht="30" customHeight="1" x14ac:dyDescent="0.25">
      <c r="B141" s="151">
        <v>349</v>
      </c>
      <c r="C141" s="152" t="s">
        <v>31</v>
      </c>
      <c r="D141" s="153" t="s">
        <v>7</v>
      </c>
      <c r="E141" s="151" t="s">
        <v>140</v>
      </c>
      <c r="F141" s="151">
        <v>0</v>
      </c>
      <c r="G141" s="151">
        <v>16.5</v>
      </c>
      <c r="H141" s="151">
        <v>128</v>
      </c>
      <c r="I141" s="151">
        <v>7</v>
      </c>
      <c r="J141" s="151">
        <v>8</v>
      </c>
      <c r="K141" s="151">
        <v>20</v>
      </c>
      <c r="L141" s="151" t="s">
        <v>141</v>
      </c>
      <c r="M141" s="151" t="s">
        <v>142</v>
      </c>
      <c r="N141" s="151">
        <v>0.01</v>
      </c>
      <c r="O141" s="151">
        <v>0.06</v>
      </c>
      <c r="P141" s="151">
        <v>6.8</v>
      </c>
    </row>
    <row r="142" spans="2:16" ht="30" customHeight="1" x14ac:dyDescent="0.25">
      <c r="B142" s="151"/>
      <c r="C142" s="152" t="s">
        <v>38</v>
      </c>
      <c r="D142" s="153" t="s">
        <v>8</v>
      </c>
      <c r="E142" s="151">
        <v>1.8</v>
      </c>
      <c r="F142" s="151">
        <v>3</v>
      </c>
      <c r="G142" s="151">
        <v>13.2</v>
      </c>
      <c r="H142" s="151">
        <v>164</v>
      </c>
      <c r="I142" s="151">
        <v>6.4</v>
      </c>
      <c r="J142" s="151">
        <v>16.5</v>
      </c>
      <c r="K142" s="151">
        <v>43.5</v>
      </c>
      <c r="L142" s="151">
        <v>0.5</v>
      </c>
      <c r="M142" s="151">
        <v>0</v>
      </c>
      <c r="N142" s="151">
        <v>0.05</v>
      </c>
      <c r="O142" s="151">
        <v>0.4</v>
      </c>
      <c r="P142" s="151">
        <v>0</v>
      </c>
    </row>
    <row r="143" spans="2:16" ht="30" customHeight="1" x14ac:dyDescent="0.25">
      <c r="B143" s="163"/>
      <c r="C143" s="271" t="s">
        <v>33</v>
      </c>
      <c r="D143" s="162"/>
      <c r="E143" s="160">
        <f>SUM(E138:E142)</f>
        <v>19.53</v>
      </c>
      <c r="F143" s="160">
        <f t="shared" ref="F143:P143" si="16">SUM(F138:F142)</f>
        <v>28.26</v>
      </c>
      <c r="G143" s="160">
        <f t="shared" si="16"/>
        <v>82.8</v>
      </c>
      <c r="H143" s="160">
        <f t="shared" si="16"/>
        <v>686.32999999999993</v>
      </c>
      <c r="I143" s="160">
        <f t="shared" si="16"/>
        <v>87.259999999999991</v>
      </c>
      <c r="J143" s="160">
        <f t="shared" si="16"/>
        <v>60.8</v>
      </c>
      <c r="K143" s="160">
        <f t="shared" si="16"/>
        <v>180.76</v>
      </c>
      <c r="L143" s="160">
        <f t="shared" si="16"/>
        <v>2.25</v>
      </c>
      <c r="M143" s="160">
        <f t="shared" si="16"/>
        <v>0</v>
      </c>
      <c r="N143" s="160">
        <f t="shared" si="16"/>
        <v>0.16</v>
      </c>
      <c r="O143" s="160">
        <f t="shared" si="16"/>
        <v>2.06</v>
      </c>
      <c r="P143" s="160">
        <f t="shared" si="16"/>
        <v>38.72</v>
      </c>
    </row>
    <row r="144" spans="2:16" ht="30" customHeight="1" x14ac:dyDescent="0.25">
      <c r="B144" s="163"/>
      <c r="C144" s="161"/>
      <c r="D144" s="168" t="s">
        <v>9</v>
      </c>
      <c r="E144" s="160">
        <f>'4'!D120+E143</f>
        <v>19.53</v>
      </c>
      <c r="F144" s="160">
        <f>'4'!E120+F143</f>
        <v>28.26</v>
      </c>
      <c r="G144" s="160">
        <f>'4'!F120+G143</f>
        <v>82.8</v>
      </c>
      <c r="H144" s="160">
        <f>'4'!G120+H143</f>
        <v>686.32999999999993</v>
      </c>
      <c r="I144" s="160">
        <f>'4'!H120+I143</f>
        <v>87.259999999999991</v>
      </c>
      <c r="J144" s="160">
        <f>'4'!I120+J143</f>
        <v>60.8</v>
      </c>
      <c r="K144" s="160">
        <f>'4'!J120+K143</f>
        <v>180.76</v>
      </c>
      <c r="L144" s="160">
        <f>'4'!K120+L143</f>
        <v>2.25</v>
      </c>
      <c r="M144" s="160">
        <f>'4'!L120+M143</f>
        <v>0</v>
      </c>
      <c r="N144" s="160">
        <f>'4'!M120+N143</f>
        <v>0.16</v>
      </c>
      <c r="O144" s="160">
        <f>'4'!N120+O143</f>
        <v>2.06</v>
      </c>
      <c r="P144" s="160">
        <f>'4'!O120+P143</f>
        <v>38.72</v>
      </c>
    </row>
    <row r="145" spans="2:16" ht="30" customHeight="1" x14ac:dyDescent="0.25"/>
    <row r="146" spans="2:16" ht="30" customHeight="1" x14ac:dyDescent="0.25"/>
    <row r="147" spans="2:16" ht="30" customHeight="1" x14ac:dyDescent="0.25">
      <c r="B147" s="95"/>
      <c r="C147" s="96"/>
      <c r="D147" s="97" t="s">
        <v>73</v>
      </c>
      <c r="E147" s="112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 ht="30" customHeight="1" x14ac:dyDescent="0.25">
      <c r="B148" s="98"/>
      <c r="C148" s="99"/>
      <c r="D148" s="100" t="s">
        <v>74</v>
      </c>
      <c r="E148" s="100"/>
      <c r="F148" s="98"/>
      <c r="G148" s="98"/>
      <c r="H148" s="113"/>
      <c r="I148" s="98"/>
      <c r="J148" s="98"/>
      <c r="K148" s="98"/>
      <c r="L148" s="98"/>
      <c r="M148" s="98"/>
      <c r="N148" s="98"/>
      <c r="O148" s="98"/>
      <c r="P148" s="98"/>
    </row>
    <row r="149" spans="2:16" ht="30" customHeight="1" x14ac:dyDescent="0.25">
      <c r="B149" s="224" t="s">
        <v>13</v>
      </c>
      <c r="C149" s="391" t="s">
        <v>14</v>
      </c>
      <c r="D149" s="390" t="s">
        <v>15</v>
      </c>
      <c r="E149" s="390" t="s">
        <v>16</v>
      </c>
      <c r="F149" s="390" t="s">
        <v>17</v>
      </c>
      <c r="G149" s="390" t="s">
        <v>18</v>
      </c>
      <c r="H149" s="390" t="s">
        <v>19</v>
      </c>
      <c r="I149" s="390" t="s">
        <v>20</v>
      </c>
      <c r="J149" s="390"/>
      <c r="K149" s="390"/>
      <c r="L149" s="390"/>
      <c r="M149" s="390" t="s">
        <v>21</v>
      </c>
      <c r="N149" s="390"/>
      <c r="O149" s="390"/>
      <c r="P149" s="390"/>
    </row>
    <row r="150" spans="2:16" ht="30" customHeight="1" x14ac:dyDescent="0.25">
      <c r="B150" s="224" t="s">
        <v>22</v>
      </c>
      <c r="C150" s="391"/>
      <c r="D150" s="390"/>
      <c r="E150" s="390"/>
      <c r="F150" s="390"/>
      <c r="G150" s="390"/>
      <c r="H150" s="390"/>
      <c r="I150" s="224" t="s">
        <v>23</v>
      </c>
      <c r="J150" s="224" t="s">
        <v>24</v>
      </c>
      <c r="K150" s="224" t="s">
        <v>25</v>
      </c>
      <c r="L150" s="224" t="s">
        <v>26</v>
      </c>
      <c r="M150" s="224" t="s">
        <v>27</v>
      </c>
      <c r="N150" s="224" t="s">
        <v>28</v>
      </c>
      <c r="O150" s="224" t="s">
        <v>29</v>
      </c>
      <c r="P150" s="224" t="s">
        <v>30</v>
      </c>
    </row>
    <row r="151" spans="2:16" ht="30" customHeight="1" x14ac:dyDescent="0.25">
      <c r="B151" s="224"/>
      <c r="C151" s="79"/>
      <c r="D151" s="80" t="s">
        <v>10</v>
      </c>
      <c r="E151" s="80"/>
      <c r="F151" s="80"/>
      <c r="G151" s="80"/>
      <c r="H151" s="80"/>
      <c r="I151" s="224"/>
      <c r="J151" s="224"/>
      <c r="K151" s="224"/>
      <c r="L151" s="224"/>
      <c r="M151" s="224"/>
      <c r="N151" s="224"/>
      <c r="O151" s="224"/>
      <c r="P151" s="224"/>
    </row>
    <row r="152" spans="2:16" ht="30" customHeight="1" x14ac:dyDescent="0.25">
      <c r="B152" s="222">
        <v>210</v>
      </c>
      <c r="C152" s="83" t="s">
        <v>32</v>
      </c>
      <c r="D152" s="92" t="s">
        <v>42</v>
      </c>
      <c r="E152" s="222">
        <v>10.029999999999999</v>
      </c>
      <c r="F152" s="222">
        <v>16.73</v>
      </c>
      <c r="G152" s="222">
        <v>1.85</v>
      </c>
      <c r="H152" s="222">
        <v>198</v>
      </c>
      <c r="I152" s="222">
        <v>75.819999999999993</v>
      </c>
      <c r="J152" s="222">
        <v>12.69</v>
      </c>
      <c r="K152" s="222">
        <v>160.91</v>
      </c>
      <c r="L152" s="222">
        <v>1.85</v>
      </c>
      <c r="M152" s="222">
        <v>0.23</v>
      </c>
      <c r="N152" s="222">
        <v>0.05</v>
      </c>
      <c r="O152" s="222">
        <v>0.37</v>
      </c>
      <c r="P152" s="222">
        <v>0.35</v>
      </c>
    </row>
    <row r="153" spans="2:16" ht="30" customHeight="1" x14ac:dyDescent="0.25">
      <c r="B153" s="82">
        <v>275</v>
      </c>
      <c r="C153" s="85" t="s">
        <v>37</v>
      </c>
      <c r="D153" s="91" t="s">
        <v>43</v>
      </c>
      <c r="E153" s="82">
        <v>13.81</v>
      </c>
      <c r="F153" s="82">
        <v>10.95</v>
      </c>
      <c r="G153" s="82">
        <v>31.39</v>
      </c>
      <c r="H153" s="90">
        <v>271.61</v>
      </c>
      <c r="I153" s="82">
        <v>274.77999999999997</v>
      </c>
      <c r="J153" s="82">
        <v>36.979999999999997</v>
      </c>
      <c r="K153" s="82">
        <v>241.36</v>
      </c>
      <c r="L153" s="82">
        <v>1.4</v>
      </c>
      <c r="M153" s="90">
        <v>0.06</v>
      </c>
      <c r="N153" s="82">
        <v>0.02</v>
      </c>
      <c r="O153" s="82">
        <v>2.73</v>
      </c>
      <c r="P153" s="90">
        <v>0.92</v>
      </c>
    </row>
    <row r="154" spans="2:16" ht="30" customHeight="1" x14ac:dyDescent="0.25">
      <c r="B154" s="388">
        <v>14</v>
      </c>
      <c r="C154" s="93" t="s">
        <v>97</v>
      </c>
      <c r="D154" s="101" t="s">
        <v>1</v>
      </c>
      <c r="E154" s="223">
        <v>0.05</v>
      </c>
      <c r="F154" s="223">
        <v>8.25</v>
      </c>
      <c r="G154" s="223">
        <v>0.08</v>
      </c>
      <c r="H154" s="223">
        <v>75</v>
      </c>
      <c r="I154" s="223">
        <v>1.2</v>
      </c>
      <c r="J154" s="223">
        <v>0.04</v>
      </c>
      <c r="K154" s="223">
        <v>1.9</v>
      </c>
      <c r="L154" s="223">
        <v>0.02</v>
      </c>
      <c r="M154" s="223">
        <v>0.05</v>
      </c>
      <c r="N154" s="223">
        <v>0</v>
      </c>
      <c r="O154" s="223">
        <v>0.01</v>
      </c>
      <c r="P154" s="223">
        <v>0</v>
      </c>
    </row>
    <row r="155" spans="2:16" ht="30" customHeight="1" x14ac:dyDescent="0.25">
      <c r="B155" s="389"/>
      <c r="C155" s="83" t="s">
        <v>114</v>
      </c>
      <c r="D155" s="84" t="s">
        <v>113</v>
      </c>
      <c r="E155" s="102">
        <v>2.96</v>
      </c>
      <c r="F155" s="102">
        <v>1.1599999999999999</v>
      </c>
      <c r="G155" s="102">
        <v>20.56</v>
      </c>
      <c r="H155" s="102">
        <v>132</v>
      </c>
      <c r="I155" s="102">
        <v>10</v>
      </c>
      <c r="J155" s="102">
        <v>0</v>
      </c>
      <c r="K155" s="102">
        <v>32.799999999999997</v>
      </c>
      <c r="L155" s="102">
        <v>0</v>
      </c>
      <c r="M155" s="102">
        <v>0</v>
      </c>
      <c r="N155" s="102">
        <v>0.16</v>
      </c>
      <c r="O155" s="102">
        <v>1.1200000000000001</v>
      </c>
      <c r="P155" s="102">
        <v>0</v>
      </c>
    </row>
    <row r="156" spans="2:16" ht="30" customHeight="1" x14ac:dyDescent="0.25">
      <c r="B156" s="82">
        <v>383</v>
      </c>
      <c r="C156" s="85" t="s">
        <v>31</v>
      </c>
      <c r="D156" s="86" t="s">
        <v>44</v>
      </c>
      <c r="E156" s="82">
        <v>0.26</v>
      </c>
      <c r="F156" s="82">
        <v>0.05</v>
      </c>
      <c r="G156" s="82">
        <v>15.22</v>
      </c>
      <c r="H156" s="82">
        <v>59</v>
      </c>
      <c r="I156" s="82">
        <v>8.0500000000000007</v>
      </c>
      <c r="J156" s="82">
        <v>5.24</v>
      </c>
      <c r="K156" s="82">
        <v>9.7799999999999994</v>
      </c>
      <c r="L156" s="82">
        <v>0.9</v>
      </c>
      <c r="M156" s="82">
        <v>0</v>
      </c>
      <c r="N156" s="82">
        <v>0</v>
      </c>
      <c r="O156" s="82">
        <v>0</v>
      </c>
      <c r="P156" s="82">
        <v>2.9</v>
      </c>
    </row>
    <row r="157" spans="2:16" ht="30" customHeight="1" x14ac:dyDescent="0.25">
      <c r="B157" s="260">
        <v>100</v>
      </c>
      <c r="C157" s="158" t="s">
        <v>32</v>
      </c>
      <c r="D157" s="159" t="s">
        <v>104</v>
      </c>
      <c r="E157" s="151">
        <v>0.5</v>
      </c>
      <c r="F157" s="151">
        <v>0.5</v>
      </c>
      <c r="G157" s="151">
        <v>12.83</v>
      </c>
      <c r="H157" s="151">
        <v>57.82</v>
      </c>
      <c r="I157" s="151">
        <v>25</v>
      </c>
      <c r="J157" s="260">
        <v>14.7</v>
      </c>
      <c r="K157" s="260">
        <v>0</v>
      </c>
      <c r="L157" s="260">
        <v>0.5</v>
      </c>
      <c r="M157" s="260">
        <v>0</v>
      </c>
      <c r="N157" s="260">
        <v>0.04</v>
      </c>
      <c r="O157" s="260">
        <v>0.02</v>
      </c>
      <c r="P157" s="260">
        <v>5</v>
      </c>
    </row>
    <row r="158" spans="2:16" ht="30" customHeight="1" x14ac:dyDescent="0.25">
      <c r="B158" s="82"/>
      <c r="C158" s="225" t="s">
        <v>45</v>
      </c>
      <c r="D158" s="80"/>
      <c r="E158" s="224">
        <f>SUM(E152:E157)</f>
        <v>27.610000000000003</v>
      </c>
      <c r="F158" s="224">
        <f t="shared" ref="F158:O158" si="17">SUM(F152:F157)</f>
        <v>37.639999999999993</v>
      </c>
      <c r="G158" s="224">
        <f t="shared" si="17"/>
        <v>81.929999999999993</v>
      </c>
      <c r="H158" s="224">
        <f t="shared" si="17"/>
        <v>793.43000000000006</v>
      </c>
      <c r="I158" s="224">
        <f t="shared" si="17"/>
        <v>394.84999999999997</v>
      </c>
      <c r="J158" s="224">
        <f t="shared" si="17"/>
        <v>69.649999999999991</v>
      </c>
      <c r="K158" s="224">
        <f t="shared" si="17"/>
        <v>446.74999999999994</v>
      </c>
      <c r="L158" s="224">
        <f t="shared" si="17"/>
        <v>4.67</v>
      </c>
      <c r="M158" s="224">
        <f t="shared" si="17"/>
        <v>0.34</v>
      </c>
      <c r="N158" s="224">
        <f t="shared" si="17"/>
        <v>0.27</v>
      </c>
      <c r="O158" s="224">
        <f t="shared" si="17"/>
        <v>4.25</v>
      </c>
      <c r="P158" s="224">
        <f>SUM(P152:P157)</f>
        <v>9.17</v>
      </c>
    </row>
    <row r="159" spans="2:16" ht="30" customHeight="1" x14ac:dyDescent="0.25">
      <c r="B159" s="87"/>
      <c r="C159" s="88"/>
      <c r="D159" s="89" t="s">
        <v>4</v>
      </c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 ht="30" customHeight="1" x14ac:dyDescent="0.25">
      <c r="B160" s="82">
        <v>20</v>
      </c>
      <c r="C160" s="85" t="s">
        <v>37</v>
      </c>
      <c r="D160" s="86" t="s">
        <v>122</v>
      </c>
      <c r="E160" s="108">
        <v>5.61</v>
      </c>
      <c r="F160" s="108">
        <v>4.09</v>
      </c>
      <c r="G160" s="108">
        <v>18.98</v>
      </c>
      <c r="H160" s="82">
        <v>78.8</v>
      </c>
      <c r="I160" s="108">
        <v>38.64</v>
      </c>
      <c r="J160" s="108">
        <v>35.53</v>
      </c>
      <c r="K160" s="108">
        <v>99.32</v>
      </c>
      <c r="L160" s="108">
        <v>2.44</v>
      </c>
      <c r="M160" s="109">
        <v>0.01</v>
      </c>
      <c r="N160" s="82">
        <v>0.02</v>
      </c>
      <c r="O160" s="109">
        <v>1.0900000000000001</v>
      </c>
      <c r="P160" s="109">
        <v>11.44</v>
      </c>
    </row>
    <row r="161" spans="2:16" ht="30" customHeight="1" x14ac:dyDescent="0.25">
      <c r="B161" s="223">
        <v>102</v>
      </c>
      <c r="C161" s="93" t="s">
        <v>47</v>
      </c>
      <c r="D161" s="114" t="s">
        <v>92</v>
      </c>
      <c r="E161" s="223">
        <v>9.27</v>
      </c>
      <c r="F161" s="223">
        <v>8.64</v>
      </c>
      <c r="G161" s="223">
        <v>14.6</v>
      </c>
      <c r="H161" s="223">
        <v>273.95999999999998</v>
      </c>
      <c r="I161" s="223">
        <v>55.91</v>
      </c>
      <c r="J161" s="223">
        <v>43.79</v>
      </c>
      <c r="K161" s="223">
        <v>0</v>
      </c>
      <c r="L161" s="223">
        <v>2.2000000000000002</v>
      </c>
      <c r="M161" s="223">
        <v>0</v>
      </c>
      <c r="N161" s="223">
        <v>0</v>
      </c>
      <c r="O161" s="223">
        <v>0</v>
      </c>
      <c r="P161" s="223">
        <v>7</v>
      </c>
    </row>
    <row r="162" spans="2:16" ht="30" customHeight="1" x14ac:dyDescent="0.25">
      <c r="B162" s="222">
        <v>203</v>
      </c>
      <c r="C162" s="83" t="s">
        <v>53</v>
      </c>
      <c r="D162" s="92" t="s">
        <v>54</v>
      </c>
      <c r="E162" s="222">
        <v>5.8</v>
      </c>
      <c r="F162" s="222">
        <v>0.08</v>
      </c>
      <c r="G162" s="222">
        <v>31</v>
      </c>
      <c r="H162" s="222">
        <v>155</v>
      </c>
      <c r="I162" s="222">
        <v>5.7</v>
      </c>
      <c r="J162" s="222">
        <v>21</v>
      </c>
      <c r="K162" s="222">
        <v>153</v>
      </c>
      <c r="L162" s="222">
        <v>0.8</v>
      </c>
      <c r="M162" s="222">
        <v>0</v>
      </c>
      <c r="N162" s="222">
        <v>0.06</v>
      </c>
      <c r="O162" s="222">
        <v>1.3</v>
      </c>
      <c r="P162" s="222">
        <v>1.4999999999999999E-2</v>
      </c>
    </row>
    <row r="163" spans="2:16" ht="30" customHeight="1" x14ac:dyDescent="0.25">
      <c r="B163" s="82">
        <v>342</v>
      </c>
      <c r="C163" s="85" t="s">
        <v>38</v>
      </c>
      <c r="D163" s="86" t="s">
        <v>112</v>
      </c>
      <c r="E163" s="82">
        <v>10.28</v>
      </c>
      <c r="F163" s="82" t="s">
        <v>130</v>
      </c>
      <c r="G163" s="82" t="s">
        <v>131</v>
      </c>
      <c r="H163" s="82" t="s">
        <v>132</v>
      </c>
      <c r="I163" s="82" t="s">
        <v>133</v>
      </c>
      <c r="J163" s="82">
        <v>0</v>
      </c>
      <c r="K163" s="82">
        <v>0</v>
      </c>
      <c r="L163" s="82" t="s">
        <v>134</v>
      </c>
      <c r="M163" s="82">
        <v>0</v>
      </c>
      <c r="N163" s="82" t="s">
        <v>135</v>
      </c>
      <c r="O163" s="82">
        <v>0</v>
      </c>
      <c r="P163" s="82" t="s">
        <v>136</v>
      </c>
    </row>
    <row r="164" spans="2:16" ht="30" customHeight="1" x14ac:dyDescent="0.25">
      <c r="B164" s="82">
        <v>349</v>
      </c>
      <c r="C164" s="85" t="s">
        <v>31</v>
      </c>
      <c r="D164" s="86" t="s">
        <v>7</v>
      </c>
      <c r="E164" s="82" t="s">
        <v>140</v>
      </c>
      <c r="F164" s="82">
        <v>0</v>
      </c>
      <c r="G164" s="82">
        <v>16.5</v>
      </c>
      <c r="H164" s="82">
        <v>128</v>
      </c>
      <c r="I164" s="82">
        <v>7</v>
      </c>
      <c r="J164" s="82">
        <v>8</v>
      </c>
      <c r="K164" s="82">
        <v>20</v>
      </c>
      <c r="L164" s="82" t="s">
        <v>141</v>
      </c>
      <c r="M164" s="82" t="s">
        <v>142</v>
      </c>
      <c r="N164" s="82">
        <v>0.01</v>
      </c>
      <c r="O164" s="82">
        <v>0.06</v>
      </c>
      <c r="P164" s="82">
        <v>6.8</v>
      </c>
    </row>
    <row r="165" spans="2:16" ht="30" customHeight="1" x14ac:dyDescent="0.25">
      <c r="B165" s="82"/>
      <c r="C165" s="85" t="s">
        <v>38</v>
      </c>
      <c r="D165" s="86" t="s">
        <v>8</v>
      </c>
      <c r="E165" s="82">
        <v>1.8</v>
      </c>
      <c r="F165" s="82">
        <v>3</v>
      </c>
      <c r="G165" s="82">
        <v>13.2</v>
      </c>
      <c r="H165" s="82">
        <v>164</v>
      </c>
      <c r="I165" s="82">
        <v>6.4</v>
      </c>
      <c r="J165" s="82">
        <v>16.5</v>
      </c>
      <c r="K165" s="82">
        <v>43.5</v>
      </c>
      <c r="L165" s="82">
        <v>0.5</v>
      </c>
      <c r="M165" s="82">
        <v>0</v>
      </c>
      <c r="N165" s="82">
        <v>0.05</v>
      </c>
      <c r="O165" s="82">
        <v>0.4</v>
      </c>
      <c r="P165" s="82">
        <v>0</v>
      </c>
    </row>
    <row r="166" spans="2:16" ht="30" customHeight="1" x14ac:dyDescent="0.25">
      <c r="B166" s="90"/>
      <c r="C166" s="88" t="s">
        <v>100</v>
      </c>
      <c r="D166" s="89"/>
      <c r="E166" s="87">
        <f t="shared" ref="E166:P166" si="18">SUM(E160:E165)</f>
        <v>32.76</v>
      </c>
      <c r="F166" s="87">
        <f t="shared" si="18"/>
        <v>15.81</v>
      </c>
      <c r="G166" s="87">
        <f t="shared" si="18"/>
        <v>94.28</v>
      </c>
      <c r="H166" s="87">
        <f t="shared" si="18"/>
        <v>799.76</v>
      </c>
      <c r="I166" s="87">
        <f t="shared" si="18"/>
        <v>113.65</v>
      </c>
      <c r="J166" s="87">
        <f t="shared" si="18"/>
        <v>124.82</v>
      </c>
      <c r="K166" s="87">
        <f t="shared" si="18"/>
        <v>315.82</v>
      </c>
      <c r="L166" s="87">
        <f t="shared" si="18"/>
        <v>5.94</v>
      </c>
      <c r="M166" s="87">
        <f t="shared" si="18"/>
        <v>0.01</v>
      </c>
      <c r="N166" s="87">
        <f t="shared" si="18"/>
        <v>0.14000000000000001</v>
      </c>
      <c r="O166" s="87">
        <f t="shared" si="18"/>
        <v>2.85</v>
      </c>
      <c r="P166" s="87">
        <f t="shared" si="18"/>
        <v>25.254999999999999</v>
      </c>
    </row>
    <row r="167" spans="2:16" ht="30" customHeight="1" x14ac:dyDescent="0.25">
      <c r="B167" s="90"/>
      <c r="C167" s="225"/>
      <c r="D167" s="94" t="s">
        <v>9</v>
      </c>
      <c r="E167" s="87">
        <f t="shared" ref="E167:P167" si="19">E158+E166</f>
        <v>60.370000000000005</v>
      </c>
      <c r="F167" s="87">
        <f t="shared" si="19"/>
        <v>53.449999999999996</v>
      </c>
      <c r="G167" s="87">
        <f t="shared" si="19"/>
        <v>176.20999999999998</v>
      </c>
      <c r="H167" s="87">
        <f t="shared" si="19"/>
        <v>1593.19</v>
      </c>
      <c r="I167" s="87">
        <f t="shared" si="19"/>
        <v>508.5</v>
      </c>
      <c r="J167" s="87">
        <f t="shared" si="19"/>
        <v>194.46999999999997</v>
      </c>
      <c r="K167" s="87">
        <f t="shared" si="19"/>
        <v>762.56999999999994</v>
      </c>
      <c r="L167" s="87">
        <f t="shared" si="19"/>
        <v>10.61</v>
      </c>
      <c r="M167" s="87">
        <f t="shared" si="19"/>
        <v>0.35000000000000003</v>
      </c>
      <c r="N167" s="87">
        <f t="shared" si="19"/>
        <v>0.41000000000000003</v>
      </c>
      <c r="O167" s="87">
        <f t="shared" si="19"/>
        <v>7.1</v>
      </c>
      <c r="P167" s="87">
        <f t="shared" si="19"/>
        <v>34.424999999999997</v>
      </c>
    </row>
    <row r="168" spans="2:16" ht="30" customHeight="1" x14ac:dyDescent="0.25"/>
    <row r="169" spans="2:16" ht="30" customHeight="1" x14ac:dyDescent="0.25"/>
    <row r="170" spans="2:16" ht="30" customHeight="1" x14ac:dyDescent="0.25">
      <c r="C170" s="218"/>
      <c r="D170" s="143" t="s">
        <v>76</v>
      </c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</row>
    <row r="171" spans="2:16" ht="30" customHeight="1" x14ac:dyDescent="0.25">
      <c r="B171" s="210"/>
      <c r="C171" s="217"/>
      <c r="D171" s="170" t="s">
        <v>77</v>
      </c>
      <c r="E171" s="210"/>
      <c r="F171" s="210"/>
      <c r="G171" s="210"/>
      <c r="H171" s="215"/>
      <c r="I171" s="210"/>
      <c r="J171" s="210"/>
      <c r="K171" s="210"/>
      <c r="L171" s="210"/>
      <c r="M171" s="210"/>
      <c r="N171" s="210"/>
      <c r="O171" s="210"/>
      <c r="P171" s="210"/>
    </row>
    <row r="172" spans="2:16" ht="30" customHeight="1" x14ac:dyDescent="0.25">
      <c r="B172" s="208" t="s">
        <v>13</v>
      </c>
      <c r="C172" s="372" t="s">
        <v>14</v>
      </c>
      <c r="D172" s="367" t="s">
        <v>15</v>
      </c>
      <c r="E172" s="367" t="s">
        <v>16</v>
      </c>
      <c r="F172" s="367" t="s">
        <v>17</v>
      </c>
      <c r="G172" s="367" t="s">
        <v>18</v>
      </c>
      <c r="H172" s="367" t="s">
        <v>19</v>
      </c>
      <c r="I172" s="367" t="s">
        <v>20</v>
      </c>
      <c r="J172" s="367"/>
      <c r="K172" s="367"/>
      <c r="L172" s="367"/>
      <c r="M172" s="367" t="s">
        <v>21</v>
      </c>
      <c r="N172" s="367"/>
      <c r="O172" s="367"/>
      <c r="P172" s="367"/>
    </row>
    <row r="173" spans="2:16" ht="30" customHeight="1" x14ac:dyDescent="0.25">
      <c r="B173" s="208" t="s">
        <v>22</v>
      </c>
      <c r="C173" s="372"/>
      <c r="D173" s="367"/>
      <c r="E173" s="367"/>
      <c r="F173" s="367"/>
      <c r="G173" s="367"/>
      <c r="H173" s="367"/>
      <c r="I173" s="208" t="s">
        <v>23</v>
      </c>
      <c r="J173" s="208" t="s">
        <v>24</v>
      </c>
      <c r="K173" s="208" t="s">
        <v>25</v>
      </c>
      <c r="L173" s="208" t="s">
        <v>26</v>
      </c>
      <c r="M173" s="208" t="s">
        <v>27</v>
      </c>
      <c r="N173" s="208" t="s">
        <v>28</v>
      </c>
      <c r="O173" s="208" t="s">
        <v>29</v>
      </c>
      <c r="P173" s="208" t="s">
        <v>30</v>
      </c>
    </row>
    <row r="174" spans="2:16" ht="30" customHeight="1" x14ac:dyDescent="0.25">
      <c r="B174" s="208"/>
      <c r="C174" s="150"/>
      <c r="D174" s="212" t="s">
        <v>10</v>
      </c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</row>
    <row r="175" spans="2:16" ht="30" customHeight="1" x14ac:dyDescent="0.25">
      <c r="B175" s="151">
        <v>203</v>
      </c>
      <c r="C175" s="152" t="s">
        <v>179</v>
      </c>
      <c r="D175" s="153" t="s">
        <v>54</v>
      </c>
      <c r="E175" s="213">
        <v>5.8</v>
      </c>
      <c r="F175" s="213">
        <v>0.08</v>
      </c>
      <c r="G175" s="213">
        <v>31</v>
      </c>
      <c r="H175" s="213">
        <v>155</v>
      </c>
      <c r="I175" s="151">
        <v>5.7</v>
      </c>
      <c r="J175" s="151">
        <v>21</v>
      </c>
      <c r="K175" s="151">
        <v>153</v>
      </c>
      <c r="L175" s="151">
        <v>0.8</v>
      </c>
      <c r="M175" s="151">
        <v>0</v>
      </c>
      <c r="N175" s="151">
        <v>0.06</v>
      </c>
      <c r="O175" s="151">
        <v>1.3</v>
      </c>
      <c r="P175" s="151">
        <v>1.4999999999999999E-2</v>
      </c>
    </row>
    <row r="176" spans="2:16" ht="30" customHeight="1" x14ac:dyDescent="0.25">
      <c r="B176" s="151">
        <v>301</v>
      </c>
      <c r="C176" s="152" t="s">
        <v>37</v>
      </c>
      <c r="D176" s="155" t="s">
        <v>148</v>
      </c>
      <c r="E176" s="194">
        <v>8.93</v>
      </c>
      <c r="F176" s="194">
        <v>6.74</v>
      </c>
      <c r="G176" s="194">
        <v>8.9700000000000006</v>
      </c>
      <c r="H176" s="194">
        <v>132</v>
      </c>
      <c r="I176" s="151">
        <v>7.6</v>
      </c>
      <c r="J176" s="151">
        <v>12.6</v>
      </c>
      <c r="K176" s="151">
        <v>145.6</v>
      </c>
      <c r="L176" s="151">
        <v>4.5999999999999996</v>
      </c>
      <c r="M176" s="151">
        <v>0.01</v>
      </c>
      <c r="N176" s="151">
        <v>1.4E-2</v>
      </c>
      <c r="O176" s="151">
        <v>3.2</v>
      </c>
      <c r="P176" s="151">
        <v>10.6</v>
      </c>
    </row>
    <row r="177" spans="2:16" ht="30" customHeight="1" x14ac:dyDescent="0.25">
      <c r="B177" s="153"/>
      <c r="C177" s="152" t="s">
        <v>114</v>
      </c>
      <c r="D177" s="155" t="s">
        <v>113</v>
      </c>
      <c r="E177" s="206">
        <v>2.96</v>
      </c>
      <c r="F177" s="206">
        <v>1.1599999999999999</v>
      </c>
      <c r="G177" s="206">
        <v>20.56</v>
      </c>
      <c r="H177" s="206">
        <v>132</v>
      </c>
      <c r="I177" s="156">
        <v>10</v>
      </c>
      <c r="J177" s="156">
        <v>0</v>
      </c>
      <c r="K177" s="156">
        <v>32.799999999999997</v>
      </c>
      <c r="L177" s="156">
        <v>0</v>
      </c>
      <c r="M177" s="156">
        <v>0</v>
      </c>
      <c r="N177" s="156">
        <v>0.16</v>
      </c>
      <c r="O177" s="156">
        <v>1.1200000000000001</v>
      </c>
      <c r="P177" s="156">
        <v>0</v>
      </c>
    </row>
    <row r="178" spans="2:16" ht="30" customHeight="1" x14ac:dyDescent="0.25">
      <c r="B178" s="151">
        <v>385</v>
      </c>
      <c r="C178" s="152" t="s">
        <v>31</v>
      </c>
      <c r="D178" s="153" t="s">
        <v>61</v>
      </c>
      <c r="E178" s="207">
        <v>3.17</v>
      </c>
      <c r="F178" s="207">
        <v>2.68</v>
      </c>
      <c r="G178" s="207">
        <v>15.95</v>
      </c>
      <c r="H178" s="151">
        <v>100.6</v>
      </c>
      <c r="I178" s="207">
        <v>125.78</v>
      </c>
      <c r="J178" s="207">
        <v>14</v>
      </c>
      <c r="K178" s="207">
        <v>90</v>
      </c>
      <c r="L178" s="207">
        <v>0.13</v>
      </c>
      <c r="M178" s="207">
        <v>20</v>
      </c>
      <c r="N178" s="207">
        <v>0.16</v>
      </c>
      <c r="O178" s="151">
        <v>0</v>
      </c>
      <c r="P178" s="207">
        <v>1.3</v>
      </c>
    </row>
    <row r="179" spans="2:16" ht="30" customHeight="1" x14ac:dyDescent="0.25">
      <c r="B179" s="260">
        <v>100</v>
      </c>
      <c r="C179" s="158" t="s">
        <v>32</v>
      </c>
      <c r="D179" s="159" t="s">
        <v>104</v>
      </c>
      <c r="E179" s="151">
        <v>0.5</v>
      </c>
      <c r="F179" s="151">
        <v>0.5</v>
      </c>
      <c r="G179" s="151">
        <v>12.83</v>
      </c>
      <c r="H179" s="151">
        <v>57.82</v>
      </c>
      <c r="I179" s="151">
        <v>25</v>
      </c>
      <c r="J179" s="260">
        <v>14.7</v>
      </c>
      <c r="K179" s="260">
        <v>0</v>
      </c>
      <c r="L179" s="260">
        <v>0.5</v>
      </c>
      <c r="M179" s="260">
        <v>0</v>
      </c>
      <c r="N179" s="260">
        <v>0.04</v>
      </c>
      <c r="O179" s="260">
        <v>0.02</v>
      </c>
      <c r="P179" s="260">
        <v>5</v>
      </c>
    </row>
    <row r="180" spans="2:16" ht="30" customHeight="1" x14ac:dyDescent="0.25">
      <c r="B180" s="208"/>
      <c r="C180" s="219" t="s">
        <v>33</v>
      </c>
      <c r="D180" s="212"/>
      <c r="E180" s="208">
        <f>SUM(E175:E179)</f>
        <v>21.36</v>
      </c>
      <c r="F180" s="208">
        <f t="shared" ref="F180:P180" si="20">SUM(F175:F179)</f>
        <v>11.16</v>
      </c>
      <c r="G180" s="208">
        <f t="shared" si="20"/>
        <v>89.31</v>
      </c>
      <c r="H180" s="208">
        <f t="shared" si="20"/>
        <v>577.42000000000007</v>
      </c>
      <c r="I180" s="208">
        <f t="shared" si="20"/>
        <v>174.08</v>
      </c>
      <c r="J180" s="208">
        <f t="shared" si="20"/>
        <v>62.3</v>
      </c>
      <c r="K180" s="208">
        <f t="shared" si="20"/>
        <v>421.40000000000003</v>
      </c>
      <c r="L180" s="208">
        <f t="shared" si="20"/>
        <v>6.0299999999999994</v>
      </c>
      <c r="M180" s="208">
        <f t="shared" si="20"/>
        <v>20.010000000000002</v>
      </c>
      <c r="N180" s="208">
        <f t="shared" si="20"/>
        <v>0.434</v>
      </c>
      <c r="O180" s="208">
        <f t="shared" si="20"/>
        <v>5.64</v>
      </c>
      <c r="P180" s="208">
        <f t="shared" si="20"/>
        <v>16.914999999999999</v>
      </c>
    </row>
    <row r="181" spans="2:16" ht="30" customHeight="1" x14ac:dyDescent="0.25">
      <c r="B181" s="160"/>
      <c r="C181" s="161"/>
      <c r="D181" s="162" t="s">
        <v>4</v>
      </c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</row>
    <row r="182" spans="2:16" ht="30" customHeight="1" x14ac:dyDescent="0.25">
      <c r="B182" s="151">
        <v>63</v>
      </c>
      <c r="C182" s="152" t="s">
        <v>37</v>
      </c>
      <c r="D182" s="153" t="s">
        <v>184</v>
      </c>
      <c r="E182" s="189">
        <v>1.92</v>
      </c>
      <c r="F182" s="189">
        <v>10.08</v>
      </c>
      <c r="G182" s="189">
        <v>7.89</v>
      </c>
      <c r="H182" s="189">
        <v>78.22</v>
      </c>
      <c r="I182" s="189">
        <v>56.33</v>
      </c>
      <c r="J182" s="189">
        <v>20.58</v>
      </c>
      <c r="K182" s="189">
        <v>37.43</v>
      </c>
      <c r="L182" s="189">
        <v>0.8</v>
      </c>
      <c r="M182" s="151">
        <v>0</v>
      </c>
      <c r="N182" s="151">
        <v>0.04</v>
      </c>
      <c r="O182" s="151">
        <v>0.82</v>
      </c>
      <c r="P182" s="151">
        <v>48.35</v>
      </c>
    </row>
    <row r="183" spans="2:16" ht="30" customHeight="1" x14ac:dyDescent="0.25">
      <c r="B183" s="151">
        <v>104</v>
      </c>
      <c r="C183" s="152" t="s">
        <v>47</v>
      </c>
      <c r="D183" s="153" t="s">
        <v>182</v>
      </c>
      <c r="E183" s="151">
        <v>2.21</v>
      </c>
      <c r="F183" s="151">
        <v>5.0599999999999996</v>
      </c>
      <c r="G183" s="151">
        <v>11.92</v>
      </c>
      <c r="H183" s="151">
        <v>120.25</v>
      </c>
      <c r="I183" s="151">
        <v>19.7</v>
      </c>
      <c r="J183" s="151">
        <v>0.3</v>
      </c>
      <c r="K183" s="151">
        <v>0.5</v>
      </c>
      <c r="L183" s="151">
        <v>0.57999999999999996</v>
      </c>
      <c r="M183" s="151">
        <v>0.02</v>
      </c>
      <c r="N183" s="151">
        <v>0.05</v>
      </c>
      <c r="O183" s="151">
        <v>1.4999999999999999E-2</v>
      </c>
      <c r="P183" s="151">
        <v>0.5</v>
      </c>
    </row>
    <row r="184" spans="2:16" ht="30" customHeight="1" x14ac:dyDescent="0.25">
      <c r="B184" s="214">
        <v>145</v>
      </c>
      <c r="C184" s="158" t="s">
        <v>35</v>
      </c>
      <c r="D184" s="177" t="s">
        <v>48</v>
      </c>
      <c r="E184" s="151">
        <v>27.53</v>
      </c>
      <c r="F184" s="151">
        <v>7.47</v>
      </c>
      <c r="G184" s="151">
        <v>21.95</v>
      </c>
      <c r="H184" s="151">
        <v>265</v>
      </c>
      <c r="I184" s="151">
        <v>31.1</v>
      </c>
      <c r="J184" s="151">
        <v>65.7</v>
      </c>
      <c r="K184" s="151">
        <v>3.37</v>
      </c>
      <c r="L184" s="151">
        <v>4.03</v>
      </c>
      <c r="M184" s="151">
        <v>0</v>
      </c>
      <c r="N184" s="151">
        <v>0</v>
      </c>
      <c r="O184" s="151">
        <v>0</v>
      </c>
      <c r="P184" s="151">
        <v>8.7100000000000009</v>
      </c>
    </row>
    <row r="185" spans="2:16" ht="30" customHeight="1" x14ac:dyDescent="0.25">
      <c r="B185" s="151">
        <v>376</v>
      </c>
      <c r="C185" s="152" t="s">
        <v>31</v>
      </c>
      <c r="D185" s="153" t="s">
        <v>2</v>
      </c>
      <c r="E185" s="190">
        <v>0.4</v>
      </c>
      <c r="F185" s="190">
        <v>0.2</v>
      </c>
      <c r="G185" s="190">
        <v>19</v>
      </c>
      <c r="H185" s="190">
        <v>118</v>
      </c>
      <c r="I185" s="190">
        <v>7.4</v>
      </c>
      <c r="J185" s="190">
        <v>3.6</v>
      </c>
      <c r="K185" s="190">
        <v>15.6</v>
      </c>
      <c r="L185" s="190">
        <v>0.4</v>
      </c>
      <c r="M185" s="190">
        <v>0</v>
      </c>
      <c r="N185" s="190">
        <v>0</v>
      </c>
      <c r="O185" s="190">
        <v>0</v>
      </c>
      <c r="P185" s="190">
        <v>160</v>
      </c>
    </row>
    <row r="186" spans="2:16" ht="30" customHeight="1" x14ac:dyDescent="0.25">
      <c r="B186" s="214"/>
      <c r="C186" s="158" t="s">
        <v>38</v>
      </c>
      <c r="D186" s="177" t="s">
        <v>8</v>
      </c>
      <c r="E186" s="214">
        <v>1.8</v>
      </c>
      <c r="F186" s="214">
        <v>3</v>
      </c>
      <c r="G186" s="214">
        <v>13.2</v>
      </c>
      <c r="H186" s="214">
        <v>164</v>
      </c>
      <c r="I186" s="214">
        <v>6.4</v>
      </c>
      <c r="J186" s="214">
        <v>16.5</v>
      </c>
      <c r="K186" s="214">
        <v>43.5</v>
      </c>
      <c r="L186" s="214">
        <v>0.5</v>
      </c>
      <c r="M186" s="214">
        <v>0</v>
      </c>
      <c r="N186" s="214">
        <v>0.05</v>
      </c>
      <c r="O186" s="214">
        <v>0.4</v>
      </c>
      <c r="P186" s="214">
        <v>0</v>
      </c>
    </row>
    <row r="187" spans="2:16" ht="30" customHeight="1" x14ac:dyDescent="0.25">
      <c r="B187" s="163"/>
      <c r="C187" s="219" t="s">
        <v>33</v>
      </c>
      <c r="D187" s="162"/>
      <c r="E187" s="160">
        <f>SUM(E182:E186)</f>
        <v>33.86</v>
      </c>
      <c r="F187" s="160">
        <f t="shared" ref="F187:P187" si="21">SUM(F182:F186)</f>
        <v>25.81</v>
      </c>
      <c r="G187" s="160">
        <f t="shared" si="21"/>
        <v>73.959999999999994</v>
      </c>
      <c r="H187" s="160">
        <f t="shared" si="21"/>
        <v>745.47</v>
      </c>
      <c r="I187" s="160">
        <f t="shared" si="21"/>
        <v>120.93</v>
      </c>
      <c r="J187" s="160">
        <f t="shared" si="21"/>
        <v>106.67999999999999</v>
      </c>
      <c r="K187" s="160">
        <f t="shared" si="21"/>
        <v>100.4</v>
      </c>
      <c r="L187" s="160">
        <f t="shared" si="21"/>
        <v>6.3100000000000005</v>
      </c>
      <c r="M187" s="160">
        <f t="shared" si="21"/>
        <v>0.02</v>
      </c>
      <c r="N187" s="160">
        <f t="shared" si="21"/>
        <v>0.14000000000000001</v>
      </c>
      <c r="O187" s="160">
        <f t="shared" si="21"/>
        <v>1.2349999999999999</v>
      </c>
      <c r="P187" s="160">
        <f t="shared" si="21"/>
        <v>217.56</v>
      </c>
    </row>
    <row r="188" spans="2:16" ht="30" customHeight="1" x14ac:dyDescent="0.25">
      <c r="B188" s="163"/>
      <c r="C188" s="161"/>
      <c r="D188" s="168" t="s">
        <v>9</v>
      </c>
      <c r="E188" s="160">
        <f>E180+E187</f>
        <v>55.22</v>
      </c>
      <c r="F188" s="160">
        <f t="shared" ref="F188:P188" si="22">F180+F187</f>
        <v>36.97</v>
      </c>
      <c r="G188" s="160">
        <f t="shared" si="22"/>
        <v>163.26999999999998</v>
      </c>
      <c r="H188" s="160">
        <f t="shared" si="22"/>
        <v>1322.89</v>
      </c>
      <c r="I188" s="160">
        <f t="shared" si="22"/>
        <v>295.01</v>
      </c>
      <c r="J188" s="160">
        <f t="shared" si="22"/>
        <v>168.98</v>
      </c>
      <c r="K188" s="160">
        <f t="shared" si="22"/>
        <v>521.80000000000007</v>
      </c>
      <c r="L188" s="160">
        <f t="shared" si="22"/>
        <v>12.34</v>
      </c>
      <c r="M188" s="160">
        <f t="shared" si="22"/>
        <v>20.03</v>
      </c>
      <c r="N188" s="160">
        <f t="shared" si="22"/>
        <v>0.57400000000000007</v>
      </c>
      <c r="O188" s="160">
        <f t="shared" si="22"/>
        <v>6.875</v>
      </c>
      <c r="P188" s="160">
        <f t="shared" si="22"/>
        <v>234.47499999999999</v>
      </c>
    </row>
    <row r="189" spans="2:16" ht="30" customHeight="1" x14ac:dyDescent="0.25"/>
    <row r="190" spans="2:16" ht="30" customHeight="1" x14ac:dyDescent="0.25"/>
    <row r="191" spans="2:16" ht="30" customHeight="1" x14ac:dyDescent="0.25">
      <c r="B191" s="95"/>
      <c r="C191" s="96"/>
      <c r="D191" s="97" t="s">
        <v>80</v>
      </c>
      <c r="E191" s="112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 ht="30" customHeight="1" x14ac:dyDescent="0.25">
      <c r="B192" s="98"/>
      <c r="C192" s="99"/>
      <c r="D192" s="100" t="s">
        <v>81</v>
      </c>
      <c r="E192" s="100"/>
      <c r="F192" s="98"/>
      <c r="G192" s="98"/>
      <c r="H192" s="113"/>
      <c r="I192" s="98"/>
      <c r="J192" s="98"/>
      <c r="K192" s="98"/>
      <c r="L192" s="98"/>
      <c r="M192" s="98"/>
      <c r="N192" s="98"/>
      <c r="O192" s="98"/>
      <c r="P192" s="98"/>
    </row>
    <row r="193" spans="2:16" ht="30" customHeight="1" x14ac:dyDescent="0.25">
      <c r="B193" s="224" t="s">
        <v>13</v>
      </c>
      <c r="C193" s="391" t="s">
        <v>14</v>
      </c>
      <c r="D193" s="390" t="s">
        <v>15</v>
      </c>
      <c r="E193" s="390" t="s">
        <v>16</v>
      </c>
      <c r="F193" s="390" t="s">
        <v>17</v>
      </c>
      <c r="G193" s="390" t="s">
        <v>18</v>
      </c>
      <c r="H193" s="390" t="s">
        <v>19</v>
      </c>
      <c r="I193" s="390" t="s">
        <v>20</v>
      </c>
      <c r="J193" s="390"/>
      <c r="K193" s="390"/>
      <c r="L193" s="390"/>
      <c r="M193" s="390" t="s">
        <v>21</v>
      </c>
      <c r="N193" s="390"/>
      <c r="O193" s="390"/>
      <c r="P193" s="390"/>
    </row>
    <row r="194" spans="2:16" ht="30" customHeight="1" x14ac:dyDescent="0.25">
      <c r="B194" s="224" t="s">
        <v>22</v>
      </c>
      <c r="C194" s="391"/>
      <c r="D194" s="390"/>
      <c r="E194" s="390"/>
      <c r="F194" s="390"/>
      <c r="G194" s="390"/>
      <c r="H194" s="390"/>
      <c r="I194" s="224" t="s">
        <v>23</v>
      </c>
      <c r="J194" s="224" t="s">
        <v>24</v>
      </c>
      <c r="K194" s="224" t="s">
        <v>25</v>
      </c>
      <c r="L194" s="224" t="s">
        <v>26</v>
      </c>
      <c r="M194" s="224" t="s">
        <v>27</v>
      </c>
      <c r="N194" s="224" t="s">
        <v>28</v>
      </c>
      <c r="O194" s="224" t="s">
        <v>29</v>
      </c>
      <c r="P194" s="224" t="s">
        <v>30</v>
      </c>
    </row>
    <row r="195" spans="2:16" ht="30" customHeight="1" x14ac:dyDescent="0.25">
      <c r="B195" s="224"/>
      <c r="C195" s="79"/>
      <c r="D195" s="80" t="s">
        <v>10</v>
      </c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</row>
    <row r="196" spans="2:16" ht="30" customHeight="1" x14ac:dyDescent="0.25">
      <c r="B196" s="189">
        <v>175</v>
      </c>
      <c r="C196" s="198" t="s">
        <v>53</v>
      </c>
      <c r="D196" s="199" t="s">
        <v>119</v>
      </c>
      <c r="E196" s="151">
        <v>5.86</v>
      </c>
      <c r="F196" s="151">
        <v>12.04</v>
      </c>
      <c r="G196" s="151">
        <v>33.159999999999997</v>
      </c>
      <c r="H196" s="151">
        <v>264</v>
      </c>
      <c r="I196" s="151">
        <v>125.24</v>
      </c>
      <c r="J196" s="151">
        <v>36.32</v>
      </c>
      <c r="K196" s="151">
        <v>152.66</v>
      </c>
      <c r="L196" s="151">
        <v>0.39</v>
      </c>
      <c r="M196" s="151">
        <v>0.06</v>
      </c>
      <c r="N196" s="151">
        <v>0.12</v>
      </c>
      <c r="O196" s="151">
        <v>0.16</v>
      </c>
      <c r="P196" s="151">
        <v>1.22</v>
      </c>
    </row>
    <row r="197" spans="2:16" ht="30" customHeight="1" x14ac:dyDescent="0.25">
      <c r="B197" s="373">
        <v>15</v>
      </c>
      <c r="C197" s="152" t="s">
        <v>97</v>
      </c>
      <c r="D197" s="155" t="s">
        <v>1</v>
      </c>
      <c r="E197" s="214">
        <v>0.05</v>
      </c>
      <c r="F197" s="214">
        <v>8.25</v>
      </c>
      <c r="G197" s="214">
        <v>0.08</v>
      </c>
      <c r="H197" s="214">
        <v>75</v>
      </c>
      <c r="I197" s="214">
        <v>1.2</v>
      </c>
      <c r="J197" s="214">
        <v>0.04</v>
      </c>
      <c r="K197" s="214">
        <v>1.9</v>
      </c>
      <c r="L197" s="214">
        <v>0.02</v>
      </c>
      <c r="M197" s="214">
        <v>0.05</v>
      </c>
      <c r="N197" s="214">
        <v>0</v>
      </c>
      <c r="O197" s="214">
        <v>0.01</v>
      </c>
      <c r="P197" s="214">
        <v>0</v>
      </c>
    </row>
    <row r="198" spans="2:16" ht="30" customHeight="1" x14ac:dyDescent="0.25">
      <c r="B198" s="381"/>
      <c r="C198" s="152" t="s">
        <v>116</v>
      </c>
      <c r="D198" s="153" t="s">
        <v>60</v>
      </c>
      <c r="E198" s="151">
        <v>3.05</v>
      </c>
      <c r="F198" s="151">
        <v>4.63</v>
      </c>
      <c r="G198" s="151">
        <v>0</v>
      </c>
      <c r="H198" s="151">
        <v>57</v>
      </c>
      <c r="I198" s="151">
        <v>1.52</v>
      </c>
      <c r="J198" s="151">
        <v>0.04</v>
      </c>
      <c r="K198" s="151">
        <v>1.9</v>
      </c>
      <c r="L198" s="151">
        <v>0.02</v>
      </c>
      <c r="M198" s="151">
        <v>0.04</v>
      </c>
      <c r="N198" s="151">
        <v>0.01</v>
      </c>
      <c r="O198" s="151">
        <v>0.06</v>
      </c>
      <c r="P198" s="151">
        <v>0.48</v>
      </c>
    </row>
    <row r="199" spans="2:16" ht="30" customHeight="1" x14ac:dyDescent="0.25">
      <c r="B199" s="374"/>
      <c r="C199" s="152" t="s">
        <v>114</v>
      </c>
      <c r="D199" s="155" t="s">
        <v>113</v>
      </c>
      <c r="E199" s="156">
        <v>2.96</v>
      </c>
      <c r="F199" s="156">
        <v>1.1599999999999999</v>
      </c>
      <c r="G199" s="156">
        <v>20.56</v>
      </c>
      <c r="H199" s="156">
        <v>132</v>
      </c>
      <c r="I199" s="156">
        <v>10</v>
      </c>
      <c r="J199" s="156">
        <v>0</v>
      </c>
      <c r="K199" s="156">
        <v>32.799999999999997</v>
      </c>
      <c r="L199" s="156">
        <v>0</v>
      </c>
      <c r="M199" s="156">
        <v>0</v>
      </c>
      <c r="N199" s="156">
        <v>0.16</v>
      </c>
      <c r="O199" s="156">
        <v>1.1200000000000001</v>
      </c>
      <c r="P199" s="156">
        <v>0</v>
      </c>
    </row>
    <row r="200" spans="2:16" ht="30" customHeight="1" x14ac:dyDescent="0.25">
      <c r="B200" s="151">
        <v>376</v>
      </c>
      <c r="C200" s="152" t="s">
        <v>31</v>
      </c>
      <c r="D200" s="153" t="s">
        <v>2</v>
      </c>
      <c r="E200" s="151">
        <v>0.1</v>
      </c>
      <c r="F200" s="151">
        <v>0</v>
      </c>
      <c r="G200" s="151">
        <v>16.7</v>
      </c>
      <c r="H200" s="151">
        <v>63</v>
      </c>
      <c r="I200" s="214">
        <v>5.25</v>
      </c>
      <c r="J200" s="214">
        <v>4.4000000000000004</v>
      </c>
      <c r="K200" s="214">
        <v>8.24</v>
      </c>
      <c r="L200" s="214">
        <v>0.8</v>
      </c>
      <c r="M200" s="214">
        <v>0</v>
      </c>
      <c r="N200" s="214">
        <v>0</v>
      </c>
      <c r="O200" s="214">
        <v>0</v>
      </c>
      <c r="P200" s="214">
        <v>0.1</v>
      </c>
    </row>
    <row r="201" spans="2:16" ht="30" customHeight="1" x14ac:dyDescent="0.25">
      <c r="B201" s="208"/>
      <c r="C201" s="219" t="s">
        <v>33</v>
      </c>
      <c r="D201" s="212"/>
      <c r="E201" s="208">
        <f t="shared" ref="E201:P201" si="23">SUM(E196:E200)</f>
        <v>12.020000000000001</v>
      </c>
      <c r="F201" s="208">
        <f t="shared" si="23"/>
        <v>26.08</v>
      </c>
      <c r="G201" s="208">
        <f t="shared" si="23"/>
        <v>70.5</v>
      </c>
      <c r="H201" s="208">
        <f t="shared" si="23"/>
        <v>591</v>
      </c>
      <c r="I201" s="208">
        <f t="shared" si="23"/>
        <v>143.20999999999998</v>
      </c>
      <c r="J201" s="208">
        <f t="shared" si="23"/>
        <v>40.799999999999997</v>
      </c>
      <c r="K201" s="208">
        <f t="shared" si="23"/>
        <v>197.5</v>
      </c>
      <c r="L201" s="208">
        <f t="shared" si="23"/>
        <v>1.23</v>
      </c>
      <c r="M201" s="208">
        <f t="shared" si="23"/>
        <v>0.15</v>
      </c>
      <c r="N201" s="208">
        <f t="shared" si="23"/>
        <v>0.29000000000000004</v>
      </c>
      <c r="O201" s="208">
        <f t="shared" si="23"/>
        <v>1.35</v>
      </c>
      <c r="P201" s="208">
        <f t="shared" si="23"/>
        <v>1.8</v>
      </c>
    </row>
    <row r="202" spans="2:16" ht="30" customHeight="1" x14ac:dyDescent="0.25">
      <c r="B202" s="87"/>
      <c r="C202" s="88"/>
      <c r="D202" s="89" t="s">
        <v>4</v>
      </c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 ht="30" customHeight="1" x14ac:dyDescent="0.25">
      <c r="B203" s="82">
        <v>82</v>
      </c>
      <c r="C203" s="85" t="s">
        <v>37</v>
      </c>
      <c r="D203" s="91" t="s">
        <v>123</v>
      </c>
      <c r="E203" s="81">
        <v>0.81</v>
      </c>
      <c r="F203" s="81">
        <v>3.7</v>
      </c>
      <c r="G203" s="81">
        <v>4.6100000000000003</v>
      </c>
      <c r="H203" s="81">
        <v>54.96</v>
      </c>
      <c r="I203" s="81">
        <v>20.13</v>
      </c>
      <c r="J203" s="81">
        <v>12.81</v>
      </c>
      <c r="K203" s="81">
        <v>24.1</v>
      </c>
      <c r="L203" s="81">
        <v>0.53</v>
      </c>
      <c r="M203" s="82">
        <v>0</v>
      </c>
      <c r="N203" s="82">
        <v>0.03</v>
      </c>
      <c r="O203" s="82">
        <v>0.14000000000000001</v>
      </c>
      <c r="P203" s="82">
        <v>7.95</v>
      </c>
    </row>
    <row r="204" spans="2:16" ht="30" customHeight="1" x14ac:dyDescent="0.25">
      <c r="B204" s="82">
        <v>87</v>
      </c>
      <c r="C204" s="85" t="s">
        <v>47</v>
      </c>
      <c r="D204" s="91" t="s">
        <v>126</v>
      </c>
      <c r="E204" s="105">
        <v>2.69</v>
      </c>
      <c r="F204" s="105">
        <v>2.84</v>
      </c>
      <c r="G204" s="105">
        <v>17.14</v>
      </c>
      <c r="H204" s="105">
        <v>104.75</v>
      </c>
      <c r="I204" s="105">
        <v>24.6</v>
      </c>
      <c r="J204" s="105">
        <v>27</v>
      </c>
      <c r="K204" s="105">
        <v>66.650000000000006</v>
      </c>
      <c r="L204" s="105">
        <v>1.0900000000000001</v>
      </c>
      <c r="M204" s="82">
        <v>0.15</v>
      </c>
      <c r="N204" s="82">
        <v>0</v>
      </c>
      <c r="O204" s="82">
        <v>0</v>
      </c>
      <c r="P204" s="82">
        <v>8.25</v>
      </c>
    </row>
    <row r="205" spans="2:16" ht="30" customHeight="1" x14ac:dyDescent="0.25">
      <c r="B205" s="82">
        <v>302</v>
      </c>
      <c r="C205" s="85" t="s">
        <v>53</v>
      </c>
      <c r="D205" s="86" t="s">
        <v>62</v>
      </c>
      <c r="E205" s="82">
        <v>6.6</v>
      </c>
      <c r="F205" s="82">
        <v>7.2</v>
      </c>
      <c r="G205" s="82">
        <v>41.2</v>
      </c>
      <c r="H205" s="82">
        <v>227.3</v>
      </c>
      <c r="I205" s="82">
        <v>1.42</v>
      </c>
      <c r="J205" s="82">
        <v>6.8</v>
      </c>
      <c r="K205" s="82">
        <v>121</v>
      </c>
      <c r="L205" s="82">
        <v>4.5</v>
      </c>
      <c r="M205" s="82">
        <v>0</v>
      </c>
      <c r="N205" s="82">
        <v>0.02</v>
      </c>
      <c r="O205" s="82">
        <v>0</v>
      </c>
      <c r="P205" s="82">
        <v>1.2</v>
      </c>
    </row>
    <row r="206" spans="2:16" ht="30" customHeight="1" x14ac:dyDescent="0.25">
      <c r="B206" s="82" t="s">
        <v>138</v>
      </c>
      <c r="C206" s="85" t="s">
        <v>38</v>
      </c>
      <c r="D206" s="86" t="s">
        <v>137</v>
      </c>
      <c r="E206" s="104">
        <v>11.5</v>
      </c>
      <c r="F206" s="104">
        <v>8.8000000000000007</v>
      </c>
      <c r="G206" s="104">
        <v>12</v>
      </c>
      <c r="H206" s="104">
        <v>102</v>
      </c>
      <c r="I206" s="104">
        <v>46</v>
      </c>
      <c r="J206" s="104">
        <v>12.3</v>
      </c>
      <c r="K206" s="104">
        <v>1.6</v>
      </c>
      <c r="L206" s="104">
        <v>0.4</v>
      </c>
      <c r="M206" s="104">
        <v>0.01</v>
      </c>
      <c r="N206" s="104">
        <v>0.02</v>
      </c>
      <c r="O206" s="104">
        <v>0</v>
      </c>
      <c r="P206" s="104">
        <v>0.5</v>
      </c>
    </row>
    <row r="207" spans="2:16" ht="30" customHeight="1" x14ac:dyDescent="0.25">
      <c r="B207" s="82">
        <v>343</v>
      </c>
      <c r="C207" s="85" t="s">
        <v>31</v>
      </c>
      <c r="D207" s="86" t="s">
        <v>107</v>
      </c>
      <c r="E207" s="82">
        <v>1</v>
      </c>
      <c r="F207" s="82">
        <v>0</v>
      </c>
      <c r="G207" s="82">
        <v>18</v>
      </c>
      <c r="H207" s="82">
        <v>107</v>
      </c>
      <c r="I207" s="82">
        <v>14</v>
      </c>
      <c r="J207" s="82">
        <v>4</v>
      </c>
      <c r="K207" s="82">
        <v>4</v>
      </c>
      <c r="L207" s="82">
        <v>1</v>
      </c>
      <c r="M207" s="82">
        <v>0</v>
      </c>
      <c r="N207" s="82">
        <v>0.02</v>
      </c>
      <c r="O207" s="82">
        <v>0.1</v>
      </c>
      <c r="P207" s="82">
        <v>68</v>
      </c>
    </row>
    <row r="208" spans="2:16" ht="30" customHeight="1" x14ac:dyDescent="0.25">
      <c r="B208" s="82"/>
      <c r="C208" s="85" t="s">
        <v>38</v>
      </c>
      <c r="D208" s="86" t="s">
        <v>8</v>
      </c>
      <c r="E208" s="82">
        <v>1.8</v>
      </c>
      <c r="F208" s="82">
        <v>3</v>
      </c>
      <c r="G208" s="82">
        <v>13.2</v>
      </c>
      <c r="H208" s="82">
        <v>164</v>
      </c>
      <c r="I208" s="82">
        <v>6.4</v>
      </c>
      <c r="J208" s="82">
        <v>16.5</v>
      </c>
      <c r="K208" s="82">
        <v>43.5</v>
      </c>
      <c r="L208" s="82">
        <v>0.5</v>
      </c>
      <c r="M208" s="82">
        <v>0</v>
      </c>
      <c r="N208" s="82">
        <v>0.05</v>
      </c>
      <c r="O208" s="82">
        <v>0.4</v>
      </c>
      <c r="P208" s="82">
        <v>0</v>
      </c>
    </row>
    <row r="209" spans="2:16" ht="30" customHeight="1" x14ac:dyDescent="0.25">
      <c r="B209" s="90"/>
      <c r="C209" s="225" t="s">
        <v>33</v>
      </c>
      <c r="D209" s="89"/>
      <c r="E209" s="87">
        <f t="shared" ref="E209:P209" si="24">SUM(E203:E208)</f>
        <v>24.400000000000002</v>
      </c>
      <c r="F209" s="87">
        <f t="shared" si="24"/>
        <v>25.54</v>
      </c>
      <c r="G209" s="87">
        <f t="shared" si="24"/>
        <v>106.15</v>
      </c>
      <c r="H209" s="87">
        <f t="shared" si="24"/>
        <v>760.01</v>
      </c>
      <c r="I209" s="87">
        <f t="shared" si="24"/>
        <v>112.55000000000001</v>
      </c>
      <c r="J209" s="87">
        <f t="shared" si="24"/>
        <v>79.41</v>
      </c>
      <c r="K209" s="87">
        <f t="shared" si="24"/>
        <v>260.85000000000002</v>
      </c>
      <c r="L209" s="87">
        <f t="shared" si="24"/>
        <v>8.02</v>
      </c>
      <c r="M209" s="87">
        <f t="shared" si="24"/>
        <v>0.16</v>
      </c>
      <c r="N209" s="87">
        <f t="shared" si="24"/>
        <v>0.14000000000000001</v>
      </c>
      <c r="O209" s="87">
        <f t="shared" si="24"/>
        <v>0.64</v>
      </c>
      <c r="P209" s="87">
        <f t="shared" si="24"/>
        <v>85.9</v>
      </c>
    </row>
    <row r="210" spans="2:16" ht="30" customHeight="1" x14ac:dyDescent="0.25">
      <c r="B210" s="90"/>
      <c r="C210" s="88"/>
      <c r="D210" s="94" t="s">
        <v>9</v>
      </c>
      <c r="E210" s="87">
        <f t="shared" ref="E210:P210" si="25">E201+E209</f>
        <v>36.42</v>
      </c>
      <c r="F210" s="87">
        <f t="shared" si="25"/>
        <v>51.62</v>
      </c>
      <c r="G210" s="87">
        <f t="shared" si="25"/>
        <v>176.65</v>
      </c>
      <c r="H210" s="87">
        <f t="shared" si="25"/>
        <v>1351.01</v>
      </c>
      <c r="I210" s="87">
        <f t="shared" si="25"/>
        <v>255.76</v>
      </c>
      <c r="J210" s="87">
        <f t="shared" si="25"/>
        <v>120.21</v>
      </c>
      <c r="K210" s="87">
        <f t="shared" si="25"/>
        <v>458.35</v>
      </c>
      <c r="L210" s="87">
        <f t="shared" si="25"/>
        <v>9.25</v>
      </c>
      <c r="M210" s="87">
        <f t="shared" si="25"/>
        <v>0.31</v>
      </c>
      <c r="N210" s="87">
        <f t="shared" si="25"/>
        <v>0.43000000000000005</v>
      </c>
      <c r="O210" s="87">
        <f t="shared" si="25"/>
        <v>1.9900000000000002</v>
      </c>
      <c r="P210" s="87">
        <f t="shared" si="25"/>
        <v>87.7</v>
      </c>
    </row>
    <row r="211" spans="2:16" ht="30" customHeight="1" x14ac:dyDescent="0.25"/>
    <row r="212" spans="2:16" ht="30" customHeight="1" x14ac:dyDescent="0.25"/>
    <row r="213" spans="2:16" ht="30" customHeight="1" x14ac:dyDescent="0.25">
      <c r="B213" s="232"/>
      <c r="C213" s="234"/>
      <c r="D213" s="143" t="s">
        <v>83</v>
      </c>
      <c r="E213" s="144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</row>
    <row r="214" spans="2:16" ht="30" customHeight="1" x14ac:dyDescent="0.25">
      <c r="B214" s="227"/>
      <c r="C214" s="233"/>
      <c r="D214" s="148" t="s">
        <v>84</v>
      </c>
      <c r="E214" s="148"/>
      <c r="F214" s="227"/>
      <c r="G214" s="227"/>
      <c r="H214" s="231"/>
      <c r="I214" s="227"/>
      <c r="J214" s="227"/>
      <c r="K214" s="227"/>
      <c r="L214" s="227"/>
      <c r="M214" s="227"/>
      <c r="N214" s="227"/>
      <c r="O214" s="227"/>
      <c r="P214" s="227"/>
    </row>
    <row r="215" spans="2:16" ht="30" customHeight="1" x14ac:dyDescent="0.25">
      <c r="B215" s="226" t="s">
        <v>13</v>
      </c>
      <c r="C215" s="372" t="s">
        <v>14</v>
      </c>
      <c r="D215" s="367" t="s">
        <v>15</v>
      </c>
      <c r="E215" s="367" t="s">
        <v>16</v>
      </c>
      <c r="F215" s="367" t="s">
        <v>17</v>
      </c>
      <c r="G215" s="367" t="s">
        <v>18</v>
      </c>
      <c r="H215" s="367" t="s">
        <v>19</v>
      </c>
      <c r="I215" s="367" t="s">
        <v>20</v>
      </c>
      <c r="J215" s="367"/>
      <c r="K215" s="367"/>
      <c r="L215" s="367"/>
      <c r="M215" s="367" t="s">
        <v>21</v>
      </c>
      <c r="N215" s="367"/>
      <c r="O215" s="367"/>
      <c r="P215" s="367"/>
    </row>
    <row r="216" spans="2:16" ht="30" customHeight="1" x14ac:dyDescent="0.25">
      <c r="B216" s="226" t="s">
        <v>22</v>
      </c>
      <c r="C216" s="372"/>
      <c r="D216" s="367"/>
      <c r="E216" s="367"/>
      <c r="F216" s="367"/>
      <c r="G216" s="367"/>
      <c r="H216" s="367"/>
      <c r="I216" s="226" t="s">
        <v>23</v>
      </c>
      <c r="J216" s="226" t="s">
        <v>24</v>
      </c>
      <c r="K216" s="226" t="s">
        <v>25</v>
      </c>
      <c r="L216" s="226" t="s">
        <v>26</v>
      </c>
      <c r="M216" s="226" t="s">
        <v>27</v>
      </c>
      <c r="N216" s="226" t="s">
        <v>28</v>
      </c>
      <c r="O216" s="226" t="s">
        <v>29</v>
      </c>
      <c r="P216" s="226" t="s">
        <v>30</v>
      </c>
    </row>
    <row r="217" spans="2:16" ht="30" customHeight="1" x14ac:dyDescent="0.25">
      <c r="B217" s="226"/>
      <c r="C217" s="150"/>
      <c r="D217" s="228" t="s">
        <v>10</v>
      </c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36"/>
      <c r="P217" s="236"/>
    </row>
    <row r="218" spans="2:16" ht="30" customHeight="1" x14ac:dyDescent="0.25">
      <c r="B218" s="151" t="s">
        <v>183</v>
      </c>
      <c r="C218" s="152" t="s">
        <v>53</v>
      </c>
      <c r="D218" s="153" t="s">
        <v>186</v>
      </c>
      <c r="E218" s="154">
        <v>15.6</v>
      </c>
      <c r="F218" s="154">
        <v>20.3</v>
      </c>
      <c r="G218" s="154">
        <v>43</v>
      </c>
      <c r="H218" s="154">
        <v>301.5</v>
      </c>
      <c r="I218" s="154">
        <v>38.299999999999997</v>
      </c>
      <c r="J218" s="154">
        <v>18</v>
      </c>
      <c r="K218" s="154">
        <v>78.599999999999994</v>
      </c>
      <c r="L218" s="154">
        <v>0.9</v>
      </c>
      <c r="M218" s="154">
        <v>0</v>
      </c>
      <c r="N218" s="154">
        <v>0.05</v>
      </c>
      <c r="O218" s="154">
        <v>1.6</v>
      </c>
      <c r="P218" s="154">
        <v>9.1</v>
      </c>
    </row>
    <row r="219" spans="2:16" ht="30" customHeight="1" x14ac:dyDescent="0.25">
      <c r="B219" s="177"/>
      <c r="C219" s="152" t="s">
        <v>114</v>
      </c>
      <c r="D219" s="155" t="s">
        <v>113</v>
      </c>
      <c r="E219" s="156">
        <v>2.96</v>
      </c>
      <c r="F219" s="156">
        <v>1.1599999999999999</v>
      </c>
      <c r="G219" s="156">
        <v>20.56</v>
      </c>
      <c r="H219" s="156">
        <v>132</v>
      </c>
      <c r="I219" s="156">
        <v>10</v>
      </c>
      <c r="J219" s="156">
        <v>0</v>
      </c>
      <c r="K219" s="156">
        <v>32.799999999999997</v>
      </c>
      <c r="L219" s="156">
        <v>0</v>
      </c>
      <c r="M219" s="156">
        <v>0</v>
      </c>
      <c r="N219" s="156">
        <v>0.16</v>
      </c>
      <c r="O219" s="156">
        <v>1.1200000000000001</v>
      </c>
      <c r="P219" s="156">
        <v>0</v>
      </c>
    </row>
    <row r="220" spans="2:16" ht="30" customHeight="1" x14ac:dyDescent="0.25">
      <c r="B220" s="151">
        <v>375</v>
      </c>
      <c r="C220" s="152" t="s">
        <v>31</v>
      </c>
      <c r="D220" s="153" t="s">
        <v>115</v>
      </c>
      <c r="E220" s="151">
        <v>0.1</v>
      </c>
      <c r="F220" s="151">
        <v>0</v>
      </c>
      <c r="G220" s="151">
        <v>16.7</v>
      </c>
      <c r="H220" s="151">
        <v>63</v>
      </c>
      <c r="I220" s="258">
        <v>5.25</v>
      </c>
      <c r="J220" s="258">
        <v>4.4000000000000004</v>
      </c>
      <c r="K220" s="258">
        <v>8.24</v>
      </c>
      <c r="L220" s="258">
        <v>0.8</v>
      </c>
      <c r="M220" s="258">
        <v>0</v>
      </c>
      <c r="N220" s="258">
        <v>0</v>
      </c>
      <c r="O220" s="258">
        <v>0</v>
      </c>
      <c r="P220" s="258">
        <v>0.1</v>
      </c>
    </row>
    <row r="221" spans="2:16" ht="30" customHeight="1" x14ac:dyDescent="0.25">
      <c r="B221" s="226"/>
      <c r="C221" s="229" t="s">
        <v>33</v>
      </c>
      <c r="D221" s="228"/>
      <c r="E221" s="226">
        <f t="shared" ref="E221:P221" si="26">SUM(E218:E220)</f>
        <v>18.66</v>
      </c>
      <c r="F221" s="226">
        <f t="shared" si="26"/>
        <v>21.46</v>
      </c>
      <c r="G221" s="226">
        <f t="shared" si="26"/>
        <v>80.260000000000005</v>
      </c>
      <c r="H221" s="226">
        <f t="shared" si="26"/>
        <v>496.5</v>
      </c>
      <c r="I221" s="226">
        <f t="shared" si="26"/>
        <v>53.55</v>
      </c>
      <c r="J221" s="226">
        <f t="shared" si="26"/>
        <v>22.4</v>
      </c>
      <c r="K221" s="226">
        <f t="shared" si="26"/>
        <v>119.63999999999999</v>
      </c>
      <c r="L221" s="226">
        <f t="shared" si="26"/>
        <v>1.7000000000000002</v>
      </c>
      <c r="M221" s="226">
        <f t="shared" si="26"/>
        <v>0</v>
      </c>
      <c r="N221" s="226">
        <f t="shared" si="26"/>
        <v>0.21000000000000002</v>
      </c>
      <c r="O221" s="226">
        <f t="shared" si="26"/>
        <v>2.72</v>
      </c>
      <c r="P221" s="226">
        <f t="shared" si="26"/>
        <v>9.1999999999999993</v>
      </c>
    </row>
    <row r="222" spans="2:16" ht="30" customHeight="1" x14ac:dyDescent="0.25">
      <c r="B222" s="160"/>
      <c r="C222" s="161"/>
      <c r="D222" s="162" t="s">
        <v>4</v>
      </c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</row>
    <row r="223" spans="2:16" ht="30" customHeight="1" x14ac:dyDescent="0.25">
      <c r="B223" s="151">
        <v>19</v>
      </c>
      <c r="C223" s="152" t="s">
        <v>98</v>
      </c>
      <c r="D223" s="253" t="s">
        <v>180</v>
      </c>
      <c r="E223" s="255">
        <v>0.38</v>
      </c>
      <c r="F223" s="255">
        <v>7.0000000000000007E-2</v>
      </c>
      <c r="G223" s="255">
        <v>1.61</v>
      </c>
      <c r="H223" s="257">
        <v>8.0500000000000007</v>
      </c>
      <c r="I223" s="255">
        <v>0.9</v>
      </c>
      <c r="J223" s="255">
        <v>0.5</v>
      </c>
      <c r="K223" s="255">
        <v>0.56000000000000005</v>
      </c>
      <c r="L223" s="255">
        <v>0.21</v>
      </c>
      <c r="M223" s="254">
        <v>0</v>
      </c>
      <c r="N223" s="151">
        <v>0</v>
      </c>
      <c r="O223" s="151">
        <v>0</v>
      </c>
      <c r="P223" s="256">
        <v>8.0500000000000007</v>
      </c>
    </row>
    <row r="224" spans="2:16" ht="30" customHeight="1" x14ac:dyDescent="0.25">
      <c r="B224" s="151">
        <v>113</v>
      </c>
      <c r="C224" s="152" t="s">
        <v>47</v>
      </c>
      <c r="D224" s="153" t="s">
        <v>90</v>
      </c>
      <c r="E224" s="151">
        <v>9.27</v>
      </c>
      <c r="F224" s="151">
        <v>8.64</v>
      </c>
      <c r="G224" s="151">
        <v>14.6</v>
      </c>
      <c r="H224" s="151">
        <v>173.96</v>
      </c>
      <c r="I224" s="151">
        <v>55.91</v>
      </c>
      <c r="J224" s="151">
        <v>43.79</v>
      </c>
      <c r="K224" s="151">
        <v>0</v>
      </c>
      <c r="L224" s="151">
        <v>2.2000000000000002</v>
      </c>
      <c r="M224" s="151">
        <v>0</v>
      </c>
      <c r="N224" s="151">
        <v>0</v>
      </c>
      <c r="O224" s="151">
        <v>0</v>
      </c>
      <c r="P224" s="151">
        <v>7</v>
      </c>
    </row>
    <row r="225" spans="2:16" ht="30" customHeight="1" x14ac:dyDescent="0.25">
      <c r="B225" s="151">
        <v>203</v>
      </c>
      <c r="C225" s="152" t="s">
        <v>53</v>
      </c>
      <c r="D225" s="153" t="s">
        <v>54</v>
      </c>
      <c r="E225" s="151">
        <v>5.8</v>
      </c>
      <c r="F225" s="151">
        <v>0.08</v>
      </c>
      <c r="G225" s="151">
        <v>31</v>
      </c>
      <c r="H225" s="151">
        <v>155</v>
      </c>
      <c r="I225" s="151">
        <v>5.7</v>
      </c>
      <c r="J225" s="151">
        <v>21</v>
      </c>
      <c r="K225" s="151">
        <v>153</v>
      </c>
      <c r="L225" s="151">
        <v>0.8</v>
      </c>
      <c r="M225" s="151">
        <v>0</v>
      </c>
      <c r="N225" s="151">
        <v>0.06</v>
      </c>
      <c r="O225" s="151">
        <v>1.3</v>
      </c>
      <c r="P225" s="151">
        <v>1.4999999999999999E-2</v>
      </c>
    </row>
    <row r="226" spans="2:16" ht="30" customHeight="1" x14ac:dyDescent="0.25">
      <c r="B226" s="151">
        <v>53</v>
      </c>
      <c r="C226" s="152" t="s">
        <v>38</v>
      </c>
      <c r="D226" s="153" t="s">
        <v>139</v>
      </c>
      <c r="E226" s="151">
        <v>17.649999999999999</v>
      </c>
      <c r="F226" s="151">
        <v>14.58</v>
      </c>
      <c r="G226" s="151">
        <v>4.7</v>
      </c>
      <c r="H226" s="151">
        <v>221</v>
      </c>
      <c r="I226" s="151">
        <v>54.5</v>
      </c>
      <c r="J226" s="151">
        <v>20.3</v>
      </c>
      <c r="K226" s="151">
        <v>132.9</v>
      </c>
      <c r="L226" s="151">
        <v>1.62</v>
      </c>
      <c r="M226" s="151">
        <v>43</v>
      </c>
      <c r="N226" s="151">
        <v>0.05</v>
      </c>
      <c r="O226" s="151">
        <v>0</v>
      </c>
      <c r="P226" s="151">
        <v>0.02</v>
      </c>
    </row>
    <row r="227" spans="2:16" ht="30" customHeight="1" x14ac:dyDescent="0.25">
      <c r="B227" s="151">
        <v>349</v>
      </c>
      <c r="C227" s="152" t="s">
        <v>31</v>
      </c>
      <c r="D227" s="153" t="s">
        <v>7</v>
      </c>
      <c r="E227" s="151" t="s">
        <v>140</v>
      </c>
      <c r="F227" s="151">
        <v>0</v>
      </c>
      <c r="G227" s="151">
        <v>16.5</v>
      </c>
      <c r="H227" s="151">
        <v>128</v>
      </c>
      <c r="I227" s="151">
        <v>7</v>
      </c>
      <c r="J227" s="151">
        <v>8</v>
      </c>
      <c r="K227" s="151">
        <v>20</v>
      </c>
      <c r="L227" s="151" t="s">
        <v>141</v>
      </c>
      <c r="M227" s="151" t="s">
        <v>142</v>
      </c>
      <c r="N227" s="151">
        <v>0.01</v>
      </c>
      <c r="O227" s="151">
        <v>0.06</v>
      </c>
      <c r="P227" s="151">
        <v>6.8</v>
      </c>
    </row>
    <row r="228" spans="2:16" ht="30" customHeight="1" x14ac:dyDescent="0.25">
      <c r="B228" s="230"/>
      <c r="C228" s="158" t="s">
        <v>38</v>
      </c>
      <c r="D228" s="164" t="s">
        <v>8</v>
      </c>
      <c r="E228" s="165">
        <v>1.8</v>
      </c>
      <c r="F228" s="230">
        <v>3</v>
      </c>
      <c r="G228" s="230">
        <v>13.2</v>
      </c>
      <c r="H228" s="230">
        <v>164</v>
      </c>
      <c r="I228" s="230">
        <v>6.4</v>
      </c>
      <c r="J228" s="230">
        <v>16.5</v>
      </c>
      <c r="K228" s="230">
        <v>43.5</v>
      </c>
      <c r="L228" s="230">
        <v>0.5</v>
      </c>
      <c r="M228" s="230">
        <v>0</v>
      </c>
      <c r="N228" s="230">
        <v>0.05</v>
      </c>
      <c r="O228" s="230">
        <v>0.4</v>
      </c>
      <c r="P228" s="230">
        <v>0</v>
      </c>
    </row>
    <row r="229" spans="2:16" ht="30" customHeight="1" x14ac:dyDescent="0.25">
      <c r="B229" s="163"/>
      <c r="C229" s="229" t="s">
        <v>33</v>
      </c>
      <c r="D229" s="166"/>
      <c r="E229" s="167">
        <f>SUM(E223:E228)</f>
        <v>34.899999999999991</v>
      </c>
      <c r="F229" s="167">
        <f t="shared" ref="F229:P229" si="27">SUM(F223:F228)</f>
        <v>26.37</v>
      </c>
      <c r="G229" s="167">
        <f t="shared" si="27"/>
        <v>81.61</v>
      </c>
      <c r="H229" s="167">
        <f t="shared" si="27"/>
        <v>850.01</v>
      </c>
      <c r="I229" s="167">
        <f t="shared" si="27"/>
        <v>130.41</v>
      </c>
      <c r="J229" s="167">
        <f t="shared" si="27"/>
        <v>110.08999999999999</v>
      </c>
      <c r="K229" s="167">
        <f t="shared" si="27"/>
        <v>349.96000000000004</v>
      </c>
      <c r="L229" s="167">
        <f t="shared" si="27"/>
        <v>5.33</v>
      </c>
      <c r="M229" s="167">
        <f t="shared" si="27"/>
        <v>43</v>
      </c>
      <c r="N229" s="167">
        <f t="shared" si="27"/>
        <v>0.16999999999999998</v>
      </c>
      <c r="O229" s="167">
        <f t="shared" si="27"/>
        <v>1.7600000000000002</v>
      </c>
      <c r="P229" s="167">
        <f t="shared" si="27"/>
        <v>21.885000000000002</v>
      </c>
    </row>
    <row r="230" spans="2:16" ht="30" customHeight="1" x14ac:dyDescent="0.25">
      <c r="B230" s="163"/>
      <c r="C230" s="161"/>
      <c r="D230" s="168" t="s">
        <v>9</v>
      </c>
      <c r="E230" s="160">
        <f>E221+E229</f>
        <v>53.559999999999988</v>
      </c>
      <c r="F230" s="160">
        <f t="shared" ref="F230:P230" si="28">F221+F229</f>
        <v>47.83</v>
      </c>
      <c r="G230" s="160">
        <f t="shared" si="28"/>
        <v>161.87</v>
      </c>
      <c r="H230" s="160">
        <f t="shared" si="28"/>
        <v>1346.51</v>
      </c>
      <c r="I230" s="160">
        <f t="shared" si="28"/>
        <v>183.95999999999998</v>
      </c>
      <c r="J230" s="160">
        <f t="shared" si="28"/>
        <v>132.48999999999998</v>
      </c>
      <c r="K230" s="160">
        <f t="shared" si="28"/>
        <v>469.6</v>
      </c>
      <c r="L230" s="160">
        <f t="shared" si="28"/>
        <v>7.03</v>
      </c>
      <c r="M230" s="160">
        <f t="shared" si="28"/>
        <v>43</v>
      </c>
      <c r="N230" s="160">
        <f t="shared" si="28"/>
        <v>0.38</v>
      </c>
      <c r="O230" s="160">
        <f t="shared" si="28"/>
        <v>4.4800000000000004</v>
      </c>
      <c r="P230" s="160">
        <f t="shared" si="28"/>
        <v>31.085000000000001</v>
      </c>
    </row>
    <row r="231" spans="2:16" ht="30" customHeight="1" x14ac:dyDescent="0.25">
      <c r="C231" s="218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</row>
    <row r="232" spans="2:16" ht="30" customHeight="1" x14ac:dyDescent="0.25">
      <c r="C232" s="218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</row>
    <row r="233" spans="2:16" ht="30" customHeight="1" x14ac:dyDescent="0.25">
      <c r="B233" s="95"/>
      <c r="C233" s="96"/>
      <c r="D233" s="97"/>
      <c r="E233" s="112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 ht="30" customHeight="1" x14ac:dyDescent="0.25">
      <c r="B234" s="98"/>
      <c r="C234" s="99"/>
      <c r="D234" s="100"/>
      <c r="E234" s="100"/>
      <c r="F234" s="98"/>
      <c r="G234" s="98"/>
      <c r="H234" s="113"/>
      <c r="I234" s="98"/>
      <c r="J234" s="98"/>
      <c r="K234" s="98"/>
      <c r="L234" s="98"/>
      <c r="M234" s="98"/>
      <c r="N234" s="98"/>
      <c r="O234" s="98"/>
      <c r="P234" s="98"/>
    </row>
    <row r="235" spans="2:16" ht="30" customHeight="1" x14ac:dyDescent="0.25"/>
    <row r="236" spans="2:16" ht="30" customHeight="1" x14ac:dyDescent="0.25"/>
    <row r="237" spans="2:16" ht="30" customHeight="1" x14ac:dyDescent="0.25"/>
    <row r="238" spans="2:16" ht="30" customHeight="1" x14ac:dyDescent="0.25"/>
    <row r="239" spans="2:16" ht="30" customHeight="1" x14ac:dyDescent="0.25"/>
    <row r="240" spans="2:16" ht="30" customHeight="1" x14ac:dyDescent="0.25"/>
    <row r="241" s="216" customFormat="1" ht="30" customHeight="1" x14ac:dyDescent="0.25"/>
    <row r="242" s="216" customFormat="1" ht="30" customHeight="1" x14ac:dyDescent="0.25"/>
    <row r="243" s="216" customFormat="1" ht="30" customHeight="1" x14ac:dyDescent="0.25"/>
    <row r="244" s="216" customFormat="1" ht="30" customHeight="1" x14ac:dyDescent="0.25"/>
    <row r="245" s="216" customFormat="1" ht="30" customHeight="1" x14ac:dyDescent="0.25"/>
    <row r="246" s="216" customFormat="1" ht="30" customHeight="1" x14ac:dyDescent="0.25"/>
    <row r="247" s="216" customFormat="1" ht="30" customHeight="1" x14ac:dyDescent="0.25"/>
    <row r="248" s="216" customFormat="1" ht="30" customHeight="1" x14ac:dyDescent="0.25"/>
    <row r="249" s="216" customFormat="1" ht="30" customHeight="1" x14ac:dyDescent="0.25"/>
    <row r="250" s="216" customFormat="1" ht="30" customHeight="1" x14ac:dyDescent="0.25"/>
    <row r="251" s="216" customFormat="1" ht="30" customHeight="1" x14ac:dyDescent="0.25"/>
    <row r="252" s="216" customFormat="1" ht="30" customHeight="1" x14ac:dyDescent="0.25"/>
    <row r="253" s="216" customFormat="1" ht="30" customHeight="1" x14ac:dyDescent="0.25"/>
    <row r="254" s="216" customFormat="1" ht="30" customHeight="1" x14ac:dyDescent="0.25"/>
    <row r="255" s="216" customFormat="1" ht="30" customHeight="1" x14ac:dyDescent="0.25"/>
    <row r="256" s="216" customFormat="1" ht="30" customHeight="1" x14ac:dyDescent="0.25"/>
    <row r="257" s="216" customFormat="1" ht="30" customHeight="1" x14ac:dyDescent="0.25"/>
    <row r="258" s="216" customFormat="1" ht="30" customHeight="1" x14ac:dyDescent="0.25"/>
    <row r="259" s="216" customFormat="1" ht="30" customHeight="1" x14ac:dyDescent="0.25"/>
    <row r="260" s="216" customFormat="1" ht="30" customHeight="1" x14ac:dyDescent="0.25"/>
    <row r="261" s="216" customFormat="1" ht="30" customHeight="1" x14ac:dyDescent="0.25"/>
    <row r="262" s="216" customFormat="1" ht="30" customHeight="1" x14ac:dyDescent="0.25"/>
    <row r="263" s="216" customFormat="1" ht="30" customHeight="1" x14ac:dyDescent="0.25"/>
    <row r="264" s="216" customFormat="1" ht="30" customHeight="1" x14ac:dyDescent="0.25"/>
    <row r="265" s="216" customFormat="1" ht="30" customHeight="1" x14ac:dyDescent="0.25"/>
    <row r="266" s="216" customFormat="1" ht="30" customHeight="1" x14ac:dyDescent="0.25"/>
    <row r="267" s="216" customFormat="1" ht="30" customHeight="1" x14ac:dyDescent="0.25"/>
    <row r="268" s="216" customFormat="1" ht="30" customHeight="1" x14ac:dyDescent="0.25"/>
    <row r="269" s="216" customFormat="1" ht="30" customHeight="1" x14ac:dyDescent="0.25"/>
    <row r="270" s="216" customFormat="1" ht="30" customHeight="1" x14ac:dyDescent="0.25"/>
    <row r="271" s="216" customFormat="1" ht="30" customHeight="1" x14ac:dyDescent="0.25"/>
    <row r="272" s="216" customFormat="1" ht="30" customHeight="1" x14ac:dyDescent="0.25"/>
    <row r="273" s="216" customFormat="1" ht="30" customHeight="1" x14ac:dyDescent="0.25"/>
    <row r="274" s="216" customFormat="1" ht="30" customHeight="1" x14ac:dyDescent="0.25"/>
    <row r="275" s="216" customFormat="1" ht="30" customHeight="1" x14ac:dyDescent="0.25"/>
    <row r="276" s="216" customFormat="1" ht="30" customHeight="1" x14ac:dyDescent="0.25"/>
    <row r="277" s="216" customFormat="1" ht="30" customHeight="1" x14ac:dyDescent="0.25"/>
    <row r="278" s="216" customFormat="1" ht="30" customHeight="1" x14ac:dyDescent="0.25"/>
    <row r="279" s="216" customFormat="1" ht="30" customHeight="1" x14ac:dyDescent="0.25"/>
    <row r="280" s="216" customFormat="1" ht="30" customHeight="1" x14ac:dyDescent="0.25"/>
    <row r="281" s="216" customFormat="1" ht="30" customHeight="1" x14ac:dyDescent="0.25"/>
    <row r="282" s="216" customFormat="1" ht="30" customHeight="1" x14ac:dyDescent="0.25"/>
    <row r="283" s="216" customFormat="1" ht="30" customHeight="1" x14ac:dyDescent="0.25"/>
    <row r="284" s="216" customFormat="1" ht="30" customHeight="1" x14ac:dyDescent="0.25"/>
    <row r="285" s="216" customFormat="1" ht="30" customHeight="1" x14ac:dyDescent="0.25"/>
    <row r="286" s="216" customFormat="1" ht="30" customHeight="1" x14ac:dyDescent="0.25"/>
    <row r="287" s="216" customFormat="1" ht="30" customHeight="1" x14ac:dyDescent="0.25"/>
    <row r="288" s="216" customFormat="1" ht="30" customHeight="1" x14ac:dyDescent="0.25"/>
    <row r="289" s="216" customFormat="1" ht="30" customHeight="1" x14ac:dyDescent="0.25"/>
    <row r="290" s="216" customFormat="1" ht="30" customHeight="1" x14ac:dyDescent="0.25"/>
    <row r="291" s="216" customFormat="1" ht="30" customHeight="1" x14ac:dyDescent="0.25"/>
    <row r="292" s="216" customFormat="1" ht="30" customHeight="1" x14ac:dyDescent="0.25"/>
    <row r="293" s="216" customFormat="1" ht="30" customHeight="1" x14ac:dyDescent="0.25"/>
    <row r="294" s="216" customFormat="1" ht="30" customHeight="1" x14ac:dyDescent="0.25"/>
    <row r="295" s="216" customFormat="1" ht="30" customHeight="1" x14ac:dyDescent="0.25"/>
    <row r="296" s="216" customFormat="1" ht="30" customHeight="1" x14ac:dyDescent="0.25"/>
    <row r="297" s="216" customFormat="1" ht="30" customHeight="1" x14ac:dyDescent="0.25"/>
    <row r="298" s="216" customFormat="1" ht="30" customHeight="1" x14ac:dyDescent="0.25"/>
    <row r="299" s="216" customFormat="1" ht="30" customHeight="1" x14ac:dyDescent="0.25"/>
    <row r="300" s="216" customFormat="1" ht="30" customHeight="1" x14ac:dyDescent="0.25"/>
    <row r="301" s="216" customFormat="1" ht="30" customHeight="1" x14ac:dyDescent="0.25"/>
    <row r="302" s="216" customFormat="1" ht="30" customHeight="1" x14ac:dyDescent="0.25"/>
    <row r="303" s="216" customFormat="1" ht="30" customHeight="1" x14ac:dyDescent="0.25"/>
    <row r="304" s="216" customFormat="1" ht="30" customHeight="1" x14ac:dyDescent="0.25"/>
    <row r="305" s="216" customFormat="1" ht="30" customHeight="1" x14ac:dyDescent="0.25"/>
    <row r="306" s="216" customFormat="1" ht="30" customHeight="1" x14ac:dyDescent="0.25"/>
    <row r="307" s="216" customFormat="1" ht="30" customHeight="1" x14ac:dyDescent="0.25"/>
    <row r="308" s="216" customFormat="1" ht="30" customHeight="1" x14ac:dyDescent="0.25"/>
    <row r="309" s="216" customFormat="1" ht="30" customHeight="1" x14ac:dyDescent="0.25"/>
    <row r="310" s="216" customFormat="1" ht="30" customHeight="1" x14ac:dyDescent="0.25"/>
    <row r="311" s="216" customFormat="1" ht="30" customHeight="1" x14ac:dyDescent="0.25"/>
    <row r="312" s="216" customFormat="1" ht="30" customHeight="1" x14ac:dyDescent="0.25"/>
    <row r="313" s="216" customFormat="1" ht="30" customHeight="1" x14ac:dyDescent="0.25"/>
    <row r="314" s="216" customFormat="1" ht="30" customHeight="1" x14ac:dyDescent="0.25"/>
    <row r="315" s="216" customFormat="1" ht="30" customHeight="1" x14ac:dyDescent="0.25"/>
    <row r="316" s="216" customFormat="1" ht="30" customHeight="1" x14ac:dyDescent="0.25"/>
    <row r="317" s="216" customFormat="1" ht="30" customHeight="1" x14ac:dyDescent="0.25"/>
    <row r="318" s="216" customFormat="1" ht="30" customHeight="1" x14ac:dyDescent="0.25"/>
    <row r="319" s="216" customFormat="1" ht="30" customHeight="1" x14ac:dyDescent="0.25"/>
    <row r="320" s="216" customFormat="1" ht="30" customHeight="1" x14ac:dyDescent="0.25"/>
    <row r="321" s="216" customFormat="1" ht="30" customHeight="1" x14ac:dyDescent="0.25"/>
    <row r="322" s="216" customFormat="1" ht="30" customHeight="1" x14ac:dyDescent="0.25"/>
    <row r="323" s="216" customFormat="1" ht="30" customHeight="1" x14ac:dyDescent="0.25"/>
    <row r="324" s="216" customFormat="1" ht="30" customHeight="1" x14ac:dyDescent="0.25"/>
    <row r="325" s="216" customFormat="1" ht="30" customHeight="1" x14ac:dyDescent="0.25"/>
    <row r="326" s="216" customFormat="1" ht="30" customHeight="1" x14ac:dyDescent="0.25"/>
    <row r="327" s="216" customFormat="1" ht="30" customHeight="1" x14ac:dyDescent="0.25"/>
    <row r="328" s="216" customFormat="1" ht="30" customHeight="1" x14ac:dyDescent="0.25"/>
    <row r="329" s="216" customFormat="1" ht="30" customHeight="1" x14ac:dyDescent="0.25"/>
    <row r="330" s="216" customFormat="1" ht="30" customHeight="1" x14ac:dyDescent="0.25"/>
    <row r="331" s="216" customFormat="1" ht="30" customHeight="1" x14ac:dyDescent="0.25"/>
    <row r="332" s="216" customFormat="1" ht="30" customHeight="1" x14ac:dyDescent="0.25"/>
    <row r="333" s="216" customFormat="1" ht="30" customHeight="1" x14ac:dyDescent="0.25"/>
    <row r="334" s="216" customFormat="1" ht="30" customHeight="1" x14ac:dyDescent="0.25"/>
    <row r="335" s="216" customFormat="1" ht="30" customHeight="1" x14ac:dyDescent="0.25"/>
    <row r="336" s="216" customFormat="1" ht="30" customHeight="1" x14ac:dyDescent="0.25"/>
    <row r="337" s="216" customFormat="1" ht="30" customHeight="1" x14ac:dyDescent="0.25"/>
    <row r="338" s="216" customFormat="1" ht="30" customHeight="1" x14ac:dyDescent="0.25"/>
    <row r="339" s="216" customFormat="1" ht="30" customHeight="1" x14ac:dyDescent="0.25"/>
    <row r="340" s="216" customFormat="1" ht="30" customHeight="1" x14ac:dyDescent="0.25"/>
    <row r="341" s="216" customFormat="1" ht="30" customHeight="1" x14ac:dyDescent="0.25"/>
    <row r="342" s="216" customFormat="1" ht="30" customHeight="1" x14ac:dyDescent="0.25"/>
    <row r="343" s="216" customFormat="1" ht="30" customHeight="1" x14ac:dyDescent="0.25"/>
    <row r="344" s="216" customFormat="1" ht="30" customHeight="1" x14ac:dyDescent="0.25"/>
    <row r="345" s="216" customFormat="1" ht="30" customHeight="1" x14ac:dyDescent="0.25"/>
    <row r="346" s="216" customFormat="1" ht="30" customHeight="1" x14ac:dyDescent="0.25"/>
    <row r="347" s="216" customFormat="1" ht="30" customHeight="1" x14ac:dyDescent="0.25"/>
  </sheetData>
  <mergeCells count="90">
    <mergeCell ref="H215:H216"/>
    <mergeCell ref="I215:L215"/>
    <mergeCell ref="M215:P215"/>
    <mergeCell ref="B197:B199"/>
    <mergeCell ref="C215:C216"/>
    <mergeCell ref="D215:D216"/>
    <mergeCell ref="E215:E216"/>
    <mergeCell ref="F215:F216"/>
    <mergeCell ref="G215:G216"/>
    <mergeCell ref="M172:P172"/>
    <mergeCell ref="C193:C194"/>
    <mergeCell ref="D193:D194"/>
    <mergeCell ref="E193:E194"/>
    <mergeCell ref="F193:F194"/>
    <mergeCell ref="G193:G194"/>
    <mergeCell ref="H193:H194"/>
    <mergeCell ref="I193:L193"/>
    <mergeCell ref="M193:P193"/>
    <mergeCell ref="I149:L149"/>
    <mergeCell ref="M149:P149"/>
    <mergeCell ref="B154:B155"/>
    <mergeCell ref="C172:C173"/>
    <mergeCell ref="D172:D173"/>
    <mergeCell ref="E172:E173"/>
    <mergeCell ref="F172:F173"/>
    <mergeCell ref="G172:G173"/>
    <mergeCell ref="H172:H173"/>
    <mergeCell ref="I172:L172"/>
    <mergeCell ref="C149:C150"/>
    <mergeCell ref="D149:D150"/>
    <mergeCell ref="E149:E150"/>
    <mergeCell ref="F149:F150"/>
    <mergeCell ref="G149:G150"/>
    <mergeCell ref="H149:H150"/>
    <mergeCell ref="G109:G110"/>
    <mergeCell ref="H109:H110"/>
    <mergeCell ref="I109:L109"/>
    <mergeCell ref="M109:P109"/>
    <mergeCell ref="C129:C130"/>
    <mergeCell ref="D129:D130"/>
    <mergeCell ref="E129:E130"/>
    <mergeCell ref="F129:F130"/>
    <mergeCell ref="G129:G130"/>
    <mergeCell ref="H129:H130"/>
    <mergeCell ref="I129:L129"/>
    <mergeCell ref="M129:P129"/>
    <mergeCell ref="B93:B95"/>
    <mergeCell ref="C109:C110"/>
    <mergeCell ref="D109:D110"/>
    <mergeCell ref="E109:E110"/>
    <mergeCell ref="F109:F110"/>
    <mergeCell ref="B73:B74"/>
    <mergeCell ref="B87:C87"/>
    <mergeCell ref="O87:P87"/>
    <mergeCell ref="C89:C90"/>
    <mergeCell ref="D89:D90"/>
    <mergeCell ref="E89:E90"/>
    <mergeCell ref="F89:F90"/>
    <mergeCell ref="G89:G90"/>
    <mergeCell ref="H89:H90"/>
    <mergeCell ref="I89:L89"/>
    <mergeCell ref="M89:P89"/>
    <mergeCell ref="H69:H70"/>
    <mergeCell ref="I69:L69"/>
    <mergeCell ref="M69:P69"/>
    <mergeCell ref="M49:P49"/>
    <mergeCell ref="B54:B55"/>
    <mergeCell ref="C69:C70"/>
    <mergeCell ref="D69:D70"/>
    <mergeCell ref="E69:E70"/>
    <mergeCell ref="F69:F70"/>
    <mergeCell ref="G69:G70"/>
    <mergeCell ref="H29:H30"/>
    <mergeCell ref="I29:L29"/>
    <mergeCell ref="M29:P29"/>
    <mergeCell ref="C49:C50"/>
    <mergeCell ref="D49:D50"/>
    <mergeCell ref="E49:E50"/>
    <mergeCell ref="F49:F50"/>
    <mergeCell ref="G49:G50"/>
    <mergeCell ref="H49:H50"/>
    <mergeCell ref="I49:L49"/>
    <mergeCell ref="F27:G27"/>
    <mergeCell ref="B28:C28"/>
    <mergeCell ref="F28:G28"/>
    <mergeCell ref="C29:C30"/>
    <mergeCell ref="D29:D30"/>
    <mergeCell ref="E29:E30"/>
    <mergeCell ref="F29:F30"/>
    <mergeCell ref="G29:G30"/>
  </mergeCells>
  <pageMargins left="0.19685039370078741" right="0.19685039370078741" top="0.19685039370078741" bottom="0.19685039370078741" header="0" footer="0"/>
  <pageSetup paperSize="9" scale="77" orientation="landscape" verticalDpi="0" r:id="rId1"/>
  <rowBreaks count="10" manualBreakCount="10">
    <brk id="26" max="16383" man="1"/>
    <brk id="46" max="16383" man="1"/>
    <brk id="66" max="16383" man="1"/>
    <brk id="86" max="16383" man="1"/>
    <brk id="106" max="16383" man="1"/>
    <brk id="126" max="16383" man="1"/>
    <brk id="146" max="16383" man="1"/>
    <brk id="169" max="16383" man="1"/>
    <brk id="190" max="16383" man="1"/>
    <brk id="21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4"/>
  <sheetViews>
    <sheetView view="pageBreakPreview" zoomScale="85" zoomScaleNormal="85" zoomScaleSheetLayoutView="85" workbookViewId="0">
      <selection activeCell="A160" sqref="A1:XFD1048576"/>
    </sheetView>
  </sheetViews>
  <sheetFormatPr defaultColWidth="10.42578125" defaultRowHeight="15" x14ac:dyDescent="0.25"/>
  <cols>
    <col min="1" max="1" width="6.140625" style="282" customWidth="1"/>
    <col min="2" max="3" width="10.42578125" style="282"/>
    <col min="4" max="4" width="31.42578125" style="282" bestFit="1" customWidth="1"/>
    <col min="5" max="6" width="10.42578125" style="283"/>
    <col min="7" max="7" width="11.85546875" style="283" bestFit="1" customWidth="1"/>
    <col min="8" max="16" width="10.42578125" style="283"/>
    <col min="17" max="16384" width="10.42578125" style="282"/>
  </cols>
  <sheetData>
    <row r="1" s="282" customFormat="1" ht="30" customHeight="1" x14ac:dyDescent="0.25"/>
    <row r="2" s="282" customFormat="1" ht="30" customHeight="1" x14ac:dyDescent="0.25"/>
    <row r="3" s="282" customFormat="1" ht="30" customHeight="1" x14ac:dyDescent="0.25"/>
    <row r="4" s="282" customFormat="1" ht="30" customHeight="1" x14ac:dyDescent="0.25"/>
    <row r="5" s="282" customFormat="1" ht="30" customHeight="1" x14ac:dyDescent="0.25"/>
    <row r="6" s="282" customFormat="1" ht="30" customHeight="1" x14ac:dyDescent="0.25"/>
    <row r="7" s="282" customFormat="1" ht="30" customHeight="1" x14ac:dyDescent="0.25"/>
    <row r="8" s="282" customFormat="1" ht="30" customHeight="1" x14ac:dyDescent="0.25"/>
    <row r="9" s="282" customFormat="1" ht="30" customHeight="1" x14ac:dyDescent="0.25"/>
    <row r="10" s="282" customFormat="1" ht="30" customHeight="1" x14ac:dyDescent="0.25"/>
    <row r="11" s="282" customFormat="1" ht="30" customHeight="1" x14ac:dyDescent="0.25"/>
    <row r="12" s="282" customFormat="1" ht="30" customHeight="1" x14ac:dyDescent="0.25"/>
    <row r="13" s="282" customFormat="1" ht="30" customHeight="1" x14ac:dyDescent="0.25"/>
    <row r="14" s="282" customFormat="1" ht="30" customHeight="1" x14ac:dyDescent="0.25"/>
    <row r="15" s="282" customFormat="1" ht="30" customHeight="1" x14ac:dyDescent="0.25"/>
    <row r="16" s="282" customFormat="1" ht="30" customHeight="1" x14ac:dyDescent="0.25"/>
    <row r="17" spans="2:16" ht="30" customHeight="1" x14ac:dyDescent="0.25"/>
    <row r="18" spans="2:16" ht="30" customHeight="1" x14ac:dyDescent="0.25"/>
    <row r="19" spans="2:16" ht="30" customHeight="1" x14ac:dyDescent="0.25"/>
    <row r="20" spans="2:16" ht="30" customHeight="1" x14ac:dyDescent="0.25"/>
    <row r="21" spans="2:16" ht="30" customHeight="1" x14ac:dyDescent="0.25"/>
    <row r="22" spans="2:16" ht="30" customHeight="1" x14ac:dyDescent="0.25"/>
    <row r="23" spans="2:16" ht="30" customHeight="1" x14ac:dyDescent="0.25"/>
    <row r="24" spans="2:16" ht="30" customHeight="1" x14ac:dyDescent="0.25"/>
    <row r="25" spans="2:16" ht="30" customHeight="1" x14ac:dyDescent="0.25"/>
    <row r="26" spans="2:16" ht="30" customHeight="1" x14ac:dyDescent="0.25"/>
    <row r="27" spans="2:16" ht="30" customHeight="1" x14ac:dyDescent="0.25">
      <c r="B27" s="284"/>
      <c r="C27" s="284"/>
      <c r="D27" s="285" t="s">
        <v>11</v>
      </c>
      <c r="E27" s="286"/>
      <c r="F27" s="431"/>
      <c r="G27" s="431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2:16" ht="30" customHeight="1" x14ac:dyDescent="0.25">
      <c r="B28" s="432"/>
      <c r="C28" s="432"/>
      <c r="D28" s="287" t="s">
        <v>12</v>
      </c>
      <c r="E28" s="288"/>
      <c r="F28" s="433"/>
      <c r="G28" s="433"/>
      <c r="H28" s="289"/>
      <c r="I28" s="289"/>
      <c r="J28" s="289"/>
      <c r="K28" s="289"/>
      <c r="L28" s="289"/>
      <c r="M28" s="289"/>
      <c r="N28" s="289"/>
      <c r="O28" s="289"/>
      <c r="P28" s="286"/>
    </row>
    <row r="29" spans="2:16" ht="30" customHeight="1" x14ac:dyDescent="0.25">
      <c r="B29" s="290" t="s">
        <v>13</v>
      </c>
      <c r="C29" s="427" t="s">
        <v>14</v>
      </c>
      <c r="D29" s="434" t="s">
        <v>15</v>
      </c>
      <c r="E29" s="427" t="s">
        <v>16</v>
      </c>
      <c r="F29" s="427" t="s">
        <v>17</v>
      </c>
      <c r="G29" s="427" t="s">
        <v>18</v>
      </c>
      <c r="H29" s="427" t="s">
        <v>19</v>
      </c>
      <c r="I29" s="427" t="s">
        <v>20</v>
      </c>
      <c r="J29" s="427"/>
      <c r="K29" s="427"/>
      <c r="L29" s="427"/>
      <c r="M29" s="427" t="s">
        <v>21</v>
      </c>
      <c r="N29" s="427"/>
      <c r="O29" s="427"/>
      <c r="P29" s="427"/>
    </row>
    <row r="30" spans="2:16" ht="30" customHeight="1" x14ac:dyDescent="0.25">
      <c r="B30" s="290" t="s">
        <v>22</v>
      </c>
      <c r="C30" s="427"/>
      <c r="D30" s="434"/>
      <c r="E30" s="427"/>
      <c r="F30" s="427"/>
      <c r="G30" s="427"/>
      <c r="H30" s="427"/>
      <c r="I30" s="281" t="s">
        <v>202</v>
      </c>
      <c r="J30" s="281" t="s">
        <v>25</v>
      </c>
      <c r="K30" s="281" t="s">
        <v>24</v>
      </c>
      <c r="L30" s="281" t="s">
        <v>26</v>
      </c>
      <c r="M30" s="281" t="s">
        <v>30</v>
      </c>
      <c r="N30" s="281" t="s">
        <v>197</v>
      </c>
      <c r="O30" s="281" t="s">
        <v>198</v>
      </c>
      <c r="P30" s="281" t="s">
        <v>27</v>
      </c>
    </row>
    <row r="31" spans="2:16" ht="30" customHeight="1" x14ac:dyDescent="0.25">
      <c r="B31" s="290"/>
      <c r="C31" s="291"/>
      <c r="D31" s="292" t="s">
        <v>10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</row>
    <row r="32" spans="2:16" ht="30" customHeight="1" x14ac:dyDescent="0.25">
      <c r="B32" s="190">
        <v>120</v>
      </c>
      <c r="C32" s="293" t="s">
        <v>53</v>
      </c>
      <c r="D32" s="294" t="s">
        <v>89</v>
      </c>
      <c r="E32" s="190">
        <v>5.22</v>
      </c>
      <c r="F32" s="190">
        <v>6.69</v>
      </c>
      <c r="G32" s="190">
        <v>27.69</v>
      </c>
      <c r="H32" s="190">
        <v>190.75</v>
      </c>
      <c r="I32" s="295">
        <v>128.13</v>
      </c>
      <c r="J32" s="295">
        <v>0</v>
      </c>
      <c r="K32" s="295">
        <v>0.36</v>
      </c>
      <c r="L32" s="295">
        <v>0.55500000000000005</v>
      </c>
      <c r="M32" s="295">
        <v>1.3049999999999999</v>
      </c>
      <c r="N32" s="295">
        <v>7.4999999999999997E-2</v>
      </c>
      <c r="O32" s="295">
        <v>0.16500000000000001</v>
      </c>
      <c r="P32" s="295">
        <v>0</v>
      </c>
    </row>
    <row r="33" spans="2:16" ht="30" customHeight="1" x14ac:dyDescent="0.25">
      <c r="B33" s="190"/>
      <c r="C33" s="293" t="s">
        <v>98</v>
      </c>
      <c r="D33" s="294" t="s">
        <v>67</v>
      </c>
      <c r="E33" s="190">
        <v>3.4</v>
      </c>
      <c r="F33" s="190">
        <v>4.5199999999999996</v>
      </c>
      <c r="G33" s="190">
        <v>27.88</v>
      </c>
      <c r="H33" s="190">
        <v>165.6</v>
      </c>
      <c r="I33" s="295">
        <v>16.399999999999999</v>
      </c>
      <c r="J33" s="295">
        <v>34.799999999999997</v>
      </c>
      <c r="K33" s="295">
        <v>6</v>
      </c>
      <c r="L33" s="295">
        <v>0.4</v>
      </c>
      <c r="M33" s="295">
        <v>0</v>
      </c>
      <c r="N33" s="295">
        <v>0.04</v>
      </c>
      <c r="O33" s="295">
        <v>0.02</v>
      </c>
      <c r="P33" s="295">
        <v>3.2000000000000001E-2</v>
      </c>
    </row>
    <row r="34" spans="2:16" ht="30" customHeight="1" x14ac:dyDescent="0.25">
      <c r="B34" s="190">
        <v>377</v>
      </c>
      <c r="C34" s="293" t="s">
        <v>31</v>
      </c>
      <c r="D34" s="294" t="s">
        <v>115</v>
      </c>
      <c r="E34" s="190">
        <v>0.14000000000000001</v>
      </c>
      <c r="F34" s="190">
        <v>0.04</v>
      </c>
      <c r="G34" s="190">
        <v>15.16</v>
      </c>
      <c r="H34" s="190">
        <v>59.3</v>
      </c>
      <c r="I34" s="295">
        <v>13.48</v>
      </c>
      <c r="J34" s="295">
        <v>5.24</v>
      </c>
      <c r="K34" s="295">
        <v>4.7</v>
      </c>
      <c r="L34" s="295">
        <v>0.48</v>
      </c>
      <c r="M34" s="295">
        <v>2.04</v>
      </c>
      <c r="N34" s="295">
        <v>0</v>
      </c>
      <c r="O34" s="295">
        <v>0</v>
      </c>
      <c r="P34" s="295">
        <v>0</v>
      </c>
    </row>
    <row r="35" spans="2:16" ht="30" customHeight="1" x14ac:dyDescent="0.25">
      <c r="B35" s="290"/>
      <c r="C35" s="293" t="s">
        <v>121</v>
      </c>
      <c r="D35" s="294" t="s">
        <v>3</v>
      </c>
      <c r="E35" s="190">
        <v>4.34</v>
      </c>
      <c r="F35" s="190">
        <v>2.5299999999999998</v>
      </c>
      <c r="G35" s="190">
        <v>18.399999999999999</v>
      </c>
      <c r="H35" s="190">
        <v>138</v>
      </c>
      <c r="I35" s="190">
        <v>3.73</v>
      </c>
      <c r="J35" s="190">
        <v>6.59</v>
      </c>
      <c r="K35" s="190">
        <v>30.44</v>
      </c>
      <c r="L35" s="190">
        <v>237</v>
      </c>
      <c r="M35" s="190">
        <v>0</v>
      </c>
      <c r="N35" s="190">
        <v>0</v>
      </c>
      <c r="O35" s="190">
        <v>0</v>
      </c>
      <c r="P35" s="190">
        <v>0.1</v>
      </c>
    </row>
    <row r="36" spans="2:16" ht="30" customHeight="1" x14ac:dyDescent="0.25">
      <c r="B36" s="290"/>
      <c r="C36" s="296" t="s">
        <v>33</v>
      </c>
      <c r="D36" s="292"/>
      <c r="E36" s="290">
        <f>SUM(E32:E35)</f>
        <v>13.1</v>
      </c>
      <c r="F36" s="290">
        <f t="shared" ref="F36:P36" si="0">SUM(F32:F35)</f>
        <v>13.78</v>
      </c>
      <c r="G36" s="290">
        <f t="shared" si="0"/>
        <v>89.13</v>
      </c>
      <c r="H36" s="290">
        <f t="shared" si="0"/>
        <v>553.65000000000009</v>
      </c>
      <c r="I36" s="297">
        <f>SUM(I32:I35)</f>
        <v>161.73999999999998</v>
      </c>
      <c r="J36" s="290">
        <f t="shared" si="0"/>
        <v>46.629999999999995</v>
      </c>
      <c r="K36" s="290">
        <f t="shared" si="0"/>
        <v>41.5</v>
      </c>
      <c r="L36" s="290">
        <f t="shared" si="0"/>
        <v>238.435</v>
      </c>
      <c r="M36" s="297">
        <f>SUM(M32:M35)</f>
        <v>3.3449999999999998</v>
      </c>
      <c r="N36" s="290">
        <f t="shared" si="0"/>
        <v>0.11499999999999999</v>
      </c>
      <c r="O36" s="290">
        <f t="shared" si="0"/>
        <v>0.185</v>
      </c>
      <c r="P36" s="290">
        <f t="shared" si="0"/>
        <v>0.13200000000000001</v>
      </c>
    </row>
    <row r="37" spans="2:16" ht="30" customHeight="1" x14ac:dyDescent="0.25">
      <c r="B37" s="298"/>
      <c r="C37" s="299"/>
      <c r="D37" s="300" t="s">
        <v>4</v>
      </c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</row>
    <row r="38" spans="2:16" ht="30" customHeight="1" x14ac:dyDescent="0.25">
      <c r="B38" s="190">
        <v>35</v>
      </c>
      <c r="C38" s="293" t="s">
        <v>98</v>
      </c>
      <c r="D38" s="302" t="s">
        <v>180</v>
      </c>
      <c r="E38" s="303">
        <v>0.24</v>
      </c>
      <c r="F38" s="303">
        <v>0.03</v>
      </c>
      <c r="G38" s="303">
        <v>0.51</v>
      </c>
      <c r="H38" s="190">
        <v>3.9</v>
      </c>
      <c r="I38" s="295">
        <v>6.9</v>
      </c>
      <c r="J38" s="295">
        <v>7.2</v>
      </c>
      <c r="K38" s="295">
        <v>4.2</v>
      </c>
      <c r="L38" s="295">
        <v>0.18</v>
      </c>
      <c r="M38" s="295">
        <v>1.5</v>
      </c>
      <c r="N38" s="295">
        <v>8.9999999999999993E-3</v>
      </c>
      <c r="O38" s="295">
        <v>8.9999999999999993E-3</v>
      </c>
      <c r="P38" s="295">
        <v>0</v>
      </c>
    </row>
    <row r="39" spans="2:16" ht="30" customHeight="1" x14ac:dyDescent="0.25">
      <c r="B39" s="190">
        <v>142</v>
      </c>
      <c r="C39" s="293" t="s">
        <v>34</v>
      </c>
      <c r="D39" s="294" t="s">
        <v>93</v>
      </c>
      <c r="E39" s="190">
        <v>4.72</v>
      </c>
      <c r="F39" s="190">
        <v>8</v>
      </c>
      <c r="G39" s="190">
        <v>10.48</v>
      </c>
      <c r="H39" s="190">
        <v>133.6</v>
      </c>
      <c r="I39" s="295">
        <v>46.15</v>
      </c>
      <c r="J39" s="295">
        <v>45.125</v>
      </c>
      <c r="K39" s="295">
        <v>20.925000000000001</v>
      </c>
      <c r="L39" s="295">
        <v>1.075</v>
      </c>
      <c r="M39" s="295">
        <v>33.174999999999997</v>
      </c>
      <c r="N39" s="295">
        <v>7.4999999999999997E-2</v>
      </c>
      <c r="O39" s="295">
        <v>7.4999999999999997E-2</v>
      </c>
      <c r="P39" s="295">
        <v>0</v>
      </c>
    </row>
    <row r="40" spans="2:16" ht="30" customHeight="1" x14ac:dyDescent="0.25">
      <c r="B40" s="190" t="s">
        <v>220</v>
      </c>
      <c r="C40" s="293" t="s">
        <v>31</v>
      </c>
      <c r="D40" s="294" t="s">
        <v>6</v>
      </c>
      <c r="E40" s="190">
        <v>12.24</v>
      </c>
      <c r="F40" s="190">
        <v>14.92</v>
      </c>
      <c r="G40" s="190">
        <v>38.24</v>
      </c>
      <c r="H40" s="190">
        <v>336.32</v>
      </c>
      <c r="I40" s="295">
        <v>20.440000000000001</v>
      </c>
      <c r="J40" s="295">
        <v>135.63999999999999</v>
      </c>
      <c r="K40" s="295">
        <v>35.32</v>
      </c>
      <c r="L40" s="295">
        <v>1.42</v>
      </c>
      <c r="M40" s="295">
        <v>1.2</v>
      </c>
      <c r="N40" s="295">
        <v>0.08</v>
      </c>
      <c r="O40" s="295">
        <v>0.12</v>
      </c>
      <c r="P40" s="295">
        <v>0.02</v>
      </c>
    </row>
    <row r="41" spans="2:16" ht="30" customHeight="1" x14ac:dyDescent="0.25">
      <c r="B41" s="190">
        <v>350</v>
      </c>
      <c r="C41" s="293" t="s">
        <v>31</v>
      </c>
      <c r="D41" s="294" t="s">
        <v>7</v>
      </c>
      <c r="E41" s="190">
        <v>0.06</v>
      </c>
      <c r="F41" s="190">
        <v>0</v>
      </c>
      <c r="G41" s="190">
        <v>17.88</v>
      </c>
      <c r="H41" s="190">
        <v>67.959999999999994</v>
      </c>
      <c r="I41" s="295">
        <v>9</v>
      </c>
      <c r="J41" s="295">
        <v>0</v>
      </c>
      <c r="K41" s="295">
        <v>1.9</v>
      </c>
      <c r="L41" s="295">
        <v>0.04</v>
      </c>
      <c r="M41" s="295">
        <v>0</v>
      </c>
      <c r="N41" s="295">
        <v>0</v>
      </c>
      <c r="O41" s="295">
        <v>0</v>
      </c>
      <c r="P41" s="295">
        <v>0</v>
      </c>
    </row>
    <row r="42" spans="2:16" ht="30" customHeight="1" x14ac:dyDescent="0.25">
      <c r="B42" s="190"/>
      <c r="C42" s="293" t="s">
        <v>38</v>
      </c>
      <c r="D42" s="304" t="s">
        <v>8</v>
      </c>
      <c r="E42" s="303">
        <v>3.08</v>
      </c>
      <c r="F42" s="190">
        <v>0.56000000000000005</v>
      </c>
      <c r="G42" s="190">
        <v>15.08</v>
      </c>
      <c r="H42" s="190">
        <v>80.400000000000006</v>
      </c>
      <c r="I42" s="190">
        <v>13.2</v>
      </c>
      <c r="J42" s="190">
        <v>77.599999999999994</v>
      </c>
      <c r="K42" s="190">
        <v>22.8</v>
      </c>
      <c r="L42" s="190">
        <v>1.8</v>
      </c>
      <c r="M42" s="190">
        <v>0</v>
      </c>
      <c r="N42" s="190">
        <v>0.08</v>
      </c>
      <c r="O42" s="190">
        <v>0.04</v>
      </c>
      <c r="P42" s="190">
        <v>0</v>
      </c>
    </row>
    <row r="43" spans="2:16" ht="30" customHeight="1" x14ac:dyDescent="0.25">
      <c r="B43" s="190"/>
      <c r="C43" s="296" t="s">
        <v>33</v>
      </c>
      <c r="D43" s="294"/>
      <c r="E43" s="290">
        <f>SUM(E38:E42)</f>
        <v>20.339999999999996</v>
      </c>
      <c r="F43" s="290">
        <f t="shared" ref="F43:P43" si="1">SUM(F38:F42)</f>
        <v>23.509999999999998</v>
      </c>
      <c r="G43" s="290">
        <f t="shared" si="1"/>
        <v>82.19</v>
      </c>
      <c r="H43" s="290">
        <f t="shared" si="1"/>
        <v>622.17999999999995</v>
      </c>
      <c r="I43" s="290">
        <f t="shared" si="1"/>
        <v>95.69</v>
      </c>
      <c r="J43" s="290">
        <f t="shared" si="1"/>
        <v>265.56499999999994</v>
      </c>
      <c r="K43" s="290">
        <f t="shared" si="1"/>
        <v>85.144999999999996</v>
      </c>
      <c r="L43" s="290">
        <f t="shared" si="1"/>
        <v>4.5149999999999997</v>
      </c>
      <c r="M43" s="290">
        <f t="shared" si="1"/>
        <v>35.875</v>
      </c>
      <c r="N43" s="290">
        <f t="shared" si="1"/>
        <v>0.24399999999999999</v>
      </c>
      <c r="O43" s="290">
        <f t="shared" si="1"/>
        <v>0.24399999999999999</v>
      </c>
      <c r="P43" s="290">
        <f t="shared" si="1"/>
        <v>0.02</v>
      </c>
    </row>
    <row r="44" spans="2:16" ht="30" customHeight="1" x14ac:dyDescent="0.25">
      <c r="B44" s="190"/>
      <c r="C44" s="296"/>
      <c r="D44" s="292" t="s">
        <v>192</v>
      </c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</row>
    <row r="45" spans="2:16" ht="30" customHeight="1" x14ac:dyDescent="0.25">
      <c r="B45" s="190"/>
      <c r="C45" s="337" t="s">
        <v>31</v>
      </c>
      <c r="D45" s="338" t="s">
        <v>195</v>
      </c>
      <c r="E45" s="339">
        <v>0</v>
      </c>
      <c r="F45" s="339">
        <v>0</v>
      </c>
      <c r="G45" s="339">
        <v>22.4</v>
      </c>
      <c r="H45" s="339">
        <v>90</v>
      </c>
      <c r="I45" s="340">
        <v>10.54</v>
      </c>
      <c r="J45" s="340">
        <v>6.02</v>
      </c>
      <c r="K45" s="340">
        <v>10.54</v>
      </c>
      <c r="L45" s="340">
        <v>2.11</v>
      </c>
      <c r="M45" s="340">
        <v>0</v>
      </c>
      <c r="N45" s="340">
        <v>0.02</v>
      </c>
      <c r="O45" s="340">
        <v>0</v>
      </c>
      <c r="P45" s="340">
        <v>3.01</v>
      </c>
    </row>
    <row r="46" spans="2:16" ht="30" customHeight="1" x14ac:dyDescent="0.25">
      <c r="B46" s="190"/>
      <c r="C46" s="296" t="s">
        <v>38</v>
      </c>
      <c r="D46" s="294" t="s">
        <v>196</v>
      </c>
      <c r="E46" s="303">
        <v>3.42</v>
      </c>
      <c r="F46" s="303">
        <v>9.81</v>
      </c>
      <c r="G46" s="303">
        <v>38.799999999999997</v>
      </c>
      <c r="H46" s="303">
        <v>256</v>
      </c>
      <c r="I46" s="295">
        <v>16.399999999999999</v>
      </c>
      <c r="J46" s="295">
        <v>34.799999999999997</v>
      </c>
      <c r="K46" s="295">
        <v>6</v>
      </c>
      <c r="L46" s="295">
        <v>0.4</v>
      </c>
      <c r="M46" s="295">
        <v>0</v>
      </c>
      <c r="N46" s="295">
        <v>0.04</v>
      </c>
      <c r="O46" s="295">
        <v>0.02</v>
      </c>
      <c r="P46" s="295">
        <v>3.2000000000000001E-2</v>
      </c>
    </row>
    <row r="47" spans="2:16" ht="30" customHeight="1" x14ac:dyDescent="0.25">
      <c r="B47" s="190"/>
      <c r="C47" s="296" t="s">
        <v>33</v>
      </c>
      <c r="D47" s="294"/>
      <c r="E47" s="290">
        <f>E45+E46</f>
        <v>3.42</v>
      </c>
      <c r="F47" s="290">
        <f t="shared" ref="F47:P47" si="2">F45+F46</f>
        <v>9.81</v>
      </c>
      <c r="G47" s="290">
        <f t="shared" si="2"/>
        <v>61.199999999999996</v>
      </c>
      <c r="H47" s="290">
        <f t="shared" si="2"/>
        <v>346</v>
      </c>
      <c r="I47" s="290">
        <f t="shared" si="2"/>
        <v>26.939999999999998</v>
      </c>
      <c r="J47" s="290">
        <f t="shared" si="2"/>
        <v>40.819999999999993</v>
      </c>
      <c r="K47" s="290">
        <f t="shared" si="2"/>
        <v>16.54</v>
      </c>
      <c r="L47" s="290">
        <f t="shared" si="2"/>
        <v>2.5099999999999998</v>
      </c>
      <c r="M47" s="290">
        <f t="shared" si="2"/>
        <v>0</v>
      </c>
      <c r="N47" s="290">
        <f t="shared" si="2"/>
        <v>0.06</v>
      </c>
      <c r="O47" s="290">
        <f t="shared" si="2"/>
        <v>0.02</v>
      </c>
      <c r="P47" s="290">
        <f t="shared" si="2"/>
        <v>3.0419999999999998</v>
      </c>
    </row>
    <row r="48" spans="2:16" ht="30" customHeight="1" x14ac:dyDescent="0.25">
      <c r="B48" s="301"/>
      <c r="C48" s="305"/>
      <c r="D48" s="306" t="s">
        <v>9</v>
      </c>
      <c r="E48" s="298">
        <f>E36+E43+E47</f>
        <v>36.86</v>
      </c>
      <c r="F48" s="298">
        <f t="shared" ref="F48:P48" si="3">F36+F43+F47</f>
        <v>47.1</v>
      </c>
      <c r="G48" s="298">
        <f t="shared" si="3"/>
        <v>232.51999999999998</v>
      </c>
      <c r="H48" s="298">
        <f t="shared" si="3"/>
        <v>1521.83</v>
      </c>
      <c r="I48" s="298">
        <f t="shared" si="3"/>
        <v>284.36999999999995</v>
      </c>
      <c r="J48" s="298">
        <f t="shared" si="3"/>
        <v>353.01499999999993</v>
      </c>
      <c r="K48" s="298">
        <f t="shared" si="3"/>
        <v>143.185</v>
      </c>
      <c r="L48" s="298">
        <f t="shared" si="3"/>
        <v>245.45999999999998</v>
      </c>
      <c r="M48" s="298">
        <f t="shared" si="3"/>
        <v>39.22</v>
      </c>
      <c r="N48" s="298">
        <f t="shared" si="3"/>
        <v>0.41899999999999998</v>
      </c>
      <c r="O48" s="298">
        <f t="shared" si="3"/>
        <v>0.44900000000000001</v>
      </c>
      <c r="P48" s="298">
        <f t="shared" si="3"/>
        <v>3.194</v>
      </c>
    </row>
    <row r="49" spans="2:16" ht="30" customHeight="1" x14ac:dyDescent="0.25"/>
    <row r="50" spans="2:16" ht="30" customHeight="1" x14ac:dyDescent="0.25"/>
    <row r="51" spans="2:16" ht="30" customHeight="1" x14ac:dyDescent="0.25">
      <c r="C51" s="307"/>
      <c r="D51" s="285" t="s">
        <v>39</v>
      </c>
      <c r="E51" s="308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</row>
    <row r="52" spans="2:16" ht="30" customHeight="1" x14ac:dyDescent="0.25">
      <c r="B52" s="309"/>
      <c r="C52" s="310"/>
      <c r="D52" s="311" t="s">
        <v>40</v>
      </c>
      <c r="E52" s="311"/>
      <c r="F52" s="289"/>
      <c r="G52" s="289"/>
      <c r="H52" s="289"/>
      <c r="I52" s="289"/>
      <c r="J52" s="289"/>
      <c r="K52" s="289"/>
      <c r="L52" s="289"/>
      <c r="M52" s="286"/>
      <c r="N52" s="286"/>
      <c r="O52" s="286"/>
      <c r="P52" s="286"/>
    </row>
    <row r="53" spans="2:16" ht="30" customHeight="1" x14ac:dyDescent="0.25">
      <c r="B53" s="290" t="s">
        <v>13</v>
      </c>
      <c r="C53" s="429" t="s">
        <v>14</v>
      </c>
      <c r="D53" s="427" t="s">
        <v>15</v>
      </c>
      <c r="E53" s="427" t="s">
        <v>16</v>
      </c>
      <c r="F53" s="427" t="s">
        <v>17</v>
      </c>
      <c r="G53" s="427" t="s">
        <v>18</v>
      </c>
      <c r="H53" s="427" t="s">
        <v>19</v>
      </c>
      <c r="I53" s="427" t="s">
        <v>20</v>
      </c>
      <c r="J53" s="427"/>
      <c r="K53" s="427"/>
      <c r="L53" s="427"/>
      <c r="M53" s="427" t="s">
        <v>21</v>
      </c>
      <c r="N53" s="427"/>
      <c r="O53" s="427"/>
      <c r="P53" s="427"/>
    </row>
    <row r="54" spans="2:16" ht="30" customHeight="1" x14ac:dyDescent="0.25">
      <c r="B54" s="290" t="s">
        <v>41</v>
      </c>
      <c r="C54" s="429"/>
      <c r="D54" s="427"/>
      <c r="E54" s="427"/>
      <c r="F54" s="427"/>
      <c r="G54" s="427"/>
      <c r="H54" s="427"/>
      <c r="I54" s="281" t="s">
        <v>202</v>
      </c>
      <c r="J54" s="281" t="s">
        <v>25</v>
      </c>
      <c r="K54" s="281" t="s">
        <v>24</v>
      </c>
      <c r="L54" s="281" t="s">
        <v>26</v>
      </c>
      <c r="M54" s="281" t="s">
        <v>30</v>
      </c>
      <c r="N54" s="281" t="s">
        <v>197</v>
      </c>
      <c r="O54" s="281" t="s">
        <v>198</v>
      </c>
      <c r="P54" s="281" t="s">
        <v>27</v>
      </c>
    </row>
    <row r="55" spans="2:16" ht="30" customHeight="1" x14ac:dyDescent="0.25">
      <c r="B55" s="290"/>
      <c r="C55" s="291"/>
      <c r="D55" s="292" t="s">
        <v>10</v>
      </c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</row>
    <row r="56" spans="2:16" ht="30" customHeight="1" x14ac:dyDescent="0.25">
      <c r="B56" s="190">
        <v>59</v>
      </c>
      <c r="C56" s="293" t="s">
        <v>53</v>
      </c>
      <c r="D56" s="294" t="s">
        <v>54</v>
      </c>
      <c r="E56" s="190">
        <v>3.84</v>
      </c>
      <c r="F56" s="190">
        <v>2.04</v>
      </c>
      <c r="G56" s="190">
        <v>23.66</v>
      </c>
      <c r="H56" s="190">
        <v>128.22999999999999</v>
      </c>
      <c r="I56" s="295">
        <v>17.34</v>
      </c>
      <c r="J56" s="295">
        <v>1.4999999999999999E-2</v>
      </c>
      <c r="K56" s="295">
        <v>2.04</v>
      </c>
      <c r="L56" s="295">
        <v>0.72</v>
      </c>
      <c r="M56" s="295">
        <v>0</v>
      </c>
      <c r="N56" s="295">
        <v>0.06</v>
      </c>
      <c r="O56" s="295">
        <v>0.03</v>
      </c>
      <c r="P56" s="295">
        <v>0</v>
      </c>
    </row>
    <row r="57" spans="2:16" ht="30" customHeight="1" x14ac:dyDescent="0.25">
      <c r="B57" s="190">
        <v>16</v>
      </c>
      <c r="C57" s="293" t="s">
        <v>99</v>
      </c>
      <c r="D57" s="302" t="s">
        <v>43</v>
      </c>
      <c r="E57" s="190">
        <v>5.2</v>
      </c>
      <c r="F57" s="190">
        <v>10.050000000000001</v>
      </c>
      <c r="G57" s="190">
        <v>0.4</v>
      </c>
      <c r="H57" s="301">
        <v>113</v>
      </c>
      <c r="I57" s="295">
        <v>12.5</v>
      </c>
      <c r="J57" s="295">
        <v>69.5</v>
      </c>
      <c r="K57" s="295">
        <v>7.5</v>
      </c>
      <c r="L57" s="295">
        <v>0.9</v>
      </c>
      <c r="M57" s="295">
        <v>0</v>
      </c>
      <c r="N57" s="295">
        <v>0.01</v>
      </c>
      <c r="O57" s="295">
        <v>0.05</v>
      </c>
      <c r="P57" s="295">
        <v>0</v>
      </c>
    </row>
    <row r="58" spans="2:16" ht="30" customHeight="1" x14ac:dyDescent="0.25">
      <c r="B58" s="428">
        <v>14</v>
      </c>
      <c r="C58" s="293" t="s">
        <v>97</v>
      </c>
      <c r="D58" s="294" t="s">
        <v>1</v>
      </c>
      <c r="E58" s="190">
        <v>0.05</v>
      </c>
      <c r="F58" s="190">
        <v>8.25</v>
      </c>
      <c r="G58" s="190">
        <v>0.08</v>
      </c>
      <c r="H58" s="190">
        <v>74.8</v>
      </c>
      <c r="I58" s="295">
        <v>1.2</v>
      </c>
      <c r="J58" s="295">
        <v>1.9</v>
      </c>
      <c r="K58" s="295">
        <v>0</v>
      </c>
      <c r="L58" s="295">
        <v>0.02</v>
      </c>
      <c r="M58" s="295">
        <v>0</v>
      </c>
      <c r="N58" s="295">
        <v>0</v>
      </c>
      <c r="O58" s="295">
        <v>0.01</v>
      </c>
      <c r="P58" s="295">
        <v>7.0000000000000007E-2</v>
      </c>
    </row>
    <row r="59" spans="2:16" ht="30" customHeight="1" x14ac:dyDescent="0.25">
      <c r="B59" s="428"/>
      <c r="C59" s="293" t="s">
        <v>114</v>
      </c>
      <c r="D59" s="294" t="s">
        <v>113</v>
      </c>
      <c r="E59" s="312">
        <v>3</v>
      </c>
      <c r="F59" s="312">
        <v>1.1599999999999999</v>
      </c>
      <c r="G59" s="312">
        <v>20.56</v>
      </c>
      <c r="H59" s="312">
        <v>104.8</v>
      </c>
      <c r="I59" s="295">
        <v>7.6</v>
      </c>
      <c r="J59" s="295">
        <v>26</v>
      </c>
      <c r="K59" s="295">
        <v>5.2</v>
      </c>
      <c r="L59" s="295">
        <v>0.48</v>
      </c>
      <c r="M59" s="295">
        <v>0</v>
      </c>
      <c r="N59" s="295">
        <v>0.04</v>
      </c>
      <c r="O59" s="295">
        <v>8.0000000000000002E-3</v>
      </c>
      <c r="P59" s="295">
        <v>0</v>
      </c>
    </row>
    <row r="60" spans="2:16" ht="30" customHeight="1" x14ac:dyDescent="0.25">
      <c r="B60" s="190">
        <v>382</v>
      </c>
      <c r="C60" s="293" t="s">
        <v>31</v>
      </c>
      <c r="D60" s="294" t="s">
        <v>44</v>
      </c>
      <c r="E60" s="190">
        <v>3.38</v>
      </c>
      <c r="F60" s="190">
        <v>3.5</v>
      </c>
      <c r="G60" s="190">
        <v>16.88</v>
      </c>
      <c r="H60" s="190">
        <v>111.26</v>
      </c>
      <c r="I60" s="295">
        <v>127.42</v>
      </c>
      <c r="J60" s="295">
        <v>13.1</v>
      </c>
      <c r="K60" s="295">
        <v>9.5</v>
      </c>
      <c r="L60" s="295">
        <v>0.57999999999999996</v>
      </c>
      <c r="M60" s="295">
        <v>1.3</v>
      </c>
      <c r="N60" s="295">
        <v>0.04</v>
      </c>
      <c r="O60" s="295">
        <v>0.16</v>
      </c>
      <c r="P60" s="295">
        <v>0</v>
      </c>
    </row>
    <row r="61" spans="2:16" ht="30" customHeight="1" x14ac:dyDescent="0.25">
      <c r="B61" s="190">
        <v>100</v>
      </c>
      <c r="C61" s="293" t="s">
        <v>32</v>
      </c>
      <c r="D61" s="294" t="s">
        <v>104</v>
      </c>
      <c r="E61" s="190">
        <v>0.5</v>
      </c>
      <c r="F61" s="190">
        <v>0.5</v>
      </c>
      <c r="G61" s="190">
        <v>12.83</v>
      </c>
      <c r="H61" s="190">
        <v>57.82</v>
      </c>
      <c r="I61" s="190">
        <v>25</v>
      </c>
      <c r="J61" s="190">
        <v>14.7</v>
      </c>
      <c r="K61" s="190">
        <v>0</v>
      </c>
      <c r="L61" s="190">
        <v>0.5</v>
      </c>
      <c r="M61" s="190">
        <v>0</v>
      </c>
      <c r="N61" s="190">
        <v>0.04</v>
      </c>
      <c r="O61" s="190">
        <v>0.02</v>
      </c>
      <c r="P61" s="190">
        <v>5</v>
      </c>
    </row>
    <row r="62" spans="2:16" ht="30" customHeight="1" x14ac:dyDescent="0.25">
      <c r="B62" s="290"/>
      <c r="C62" s="296" t="s">
        <v>45</v>
      </c>
      <c r="D62" s="292"/>
      <c r="E62" s="290">
        <f>SUM(E56:E61)</f>
        <v>15.969999999999999</v>
      </c>
      <c r="F62" s="290">
        <f t="shared" ref="F62:P62" si="4">SUM(F56:F61)</f>
        <v>25.5</v>
      </c>
      <c r="G62" s="290">
        <f t="shared" si="4"/>
        <v>74.41</v>
      </c>
      <c r="H62" s="290">
        <f t="shared" si="4"/>
        <v>589.91000000000008</v>
      </c>
      <c r="I62" s="290">
        <f t="shared" si="4"/>
        <v>191.06</v>
      </c>
      <c r="J62" s="290">
        <f t="shared" si="4"/>
        <v>125.215</v>
      </c>
      <c r="K62" s="290">
        <f t="shared" si="4"/>
        <v>24.24</v>
      </c>
      <c r="L62" s="290">
        <f t="shared" si="4"/>
        <v>3.2</v>
      </c>
      <c r="M62" s="290">
        <f t="shared" si="4"/>
        <v>1.3</v>
      </c>
      <c r="N62" s="290">
        <f t="shared" si="4"/>
        <v>0.19</v>
      </c>
      <c r="O62" s="290">
        <f t="shared" si="4"/>
        <v>0.27800000000000002</v>
      </c>
      <c r="P62" s="290">
        <f t="shared" si="4"/>
        <v>5.07</v>
      </c>
    </row>
    <row r="63" spans="2:16" ht="30" customHeight="1" x14ac:dyDescent="0.25">
      <c r="B63" s="298"/>
      <c r="C63" s="299"/>
      <c r="D63" s="300" t="s">
        <v>4</v>
      </c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</row>
    <row r="64" spans="2:16" ht="30" customHeight="1" x14ac:dyDescent="0.25">
      <c r="B64" s="190">
        <v>10</v>
      </c>
      <c r="C64" s="293" t="s">
        <v>37</v>
      </c>
      <c r="D64" s="294" t="s">
        <v>184</v>
      </c>
      <c r="E64" s="190">
        <v>1.1499999999999999</v>
      </c>
      <c r="F64" s="190">
        <v>6.07</v>
      </c>
      <c r="G64" s="190">
        <v>5.64</v>
      </c>
      <c r="H64" s="190">
        <v>82.13</v>
      </c>
      <c r="I64" s="295">
        <v>29.687999999999999</v>
      </c>
      <c r="J64" s="295">
        <v>16.001999999999999</v>
      </c>
      <c r="K64" s="295">
        <v>8.2919999999999998</v>
      </c>
      <c r="L64" s="295">
        <v>0.438</v>
      </c>
      <c r="M64" s="295">
        <v>23.82</v>
      </c>
      <c r="N64" s="295">
        <v>0.03</v>
      </c>
      <c r="O64" s="295">
        <v>0.03</v>
      </c>
      <c r="P64" s="295">
        <v>0</v>
      </c>
    </row>
    <row r="65" spans="2:16" ht="30" customHeight="1" x14ac:dyDescent="0.25">
      <c r="B65" s="190">
        <v>147</v>
      </c>
      <c r="C65" s="293" t="s">
        <v>47</v>
      </c>
      <c r="D65" s="294" t="s">
        <v>182</v>
      </c>
      <c r="E65" s="190">
        <v>5.33</v>
      </c>
      <c r="F65" s="190">
        <v>8.1999999999999993</v>
      </c>
      <c r="G65" s="190">
        <v>18.25</v>
      </c>
      <c r="H65" s="190">
        <v>168.65</v>
      </c>
      <c r="I65" s="295">
        <v>25.6</v>
      </c>
      <c r="J65" s="295">
        <v>40.6</v>
      </c>
      <c r="K65" s="295">
        <v>17.2</v>
      </c>
      <c r="L65" s="295">
        <v>1.1499999999999999</v>
      </c>
      <c r="M65" s="295">
        <v>13.775</v>
      </c>
      <c r="N65" s="295">
        <v>0.1</v>
      </c>
      <c r="O65" s="295">
        <v>7.4999999999999997E-2</v>
      </c>
      <c r="P65" s="295">
        <v>0</v>
      </c>
    </row>
    <row r="66" spans="2:16" ht="30" customHeight="1" x14ac:dyDescent="0.25">
      <c r="B66" s="190">
        <v>132</v>
      </c>
      <c r="C66" s="293" t="s">
        <v>35</v>
      </c>
      <c r="D66" s="294" t="s">
        <v>48</v>
      </c>
      <c r="E66" s="190">
        <v>10.119999999999999</v>
      </c>
      <c r="F66" s="190">
        <v>13.98</v>
      </c>
      <c r="G66" s="190">
        <v>30.04</v>
      </c>
      <c r="H66" s="190">
        <v>287.08999999999997</v>
      </c>
      <c r="I66" s="295">
        <v>27.071000000000002</v>
      </c>
      <c r="J66" s="295">
        <v>148.94800000000001</v>
      </c>
      <c r="K66" s="295">
        <v>47.725000000000001</v>
      </c>
      <c r="L66" s="295">
        <v>2.2999999999999998</v>
      </c>
      <c r="M66" s="295">
        <v>36.524000000000001</v>
      </c>
      <c r="N66" s="295">
        <v>0.253</v>
      </c>
      <c r="O66" s="295">
        <v>0.184</v>
      </c>
      <c r="P66" s="295">
        <v>2.3E-2</v>
      </c>
    </row>
    <row r="67" spans="2:16" ht="30" customHeight="1" x14ac:dyDescent="0.25">
      <c r="B67" s="190">
        <v>378</v>
      </c>
      <c r="C67" s="293" t="s">
        <v>31</v>
      </c>
      <c r="D67" s="294" t="s">
        <v>2</v>
      </c>
      <c r="E67" s="190">
        <v>0.34</v>
      </c>
      <c r="F67" s="190">
        <v>0.12</v>
      </c>
      <c r="G67" s="190">
        <v>18.38</v>
      </c>
      <c r="H67" s="190">
        <v>77.48</v>
      </c>
      <c r="I67" s="295">
        <v>15.68</v>
      </c>
      <c r="J67" s="295">
        <v>5.32</v>
      </c>
      <c r="K67" s="295">
        <v>5.28</v>
      </c>
      <c r="L67" s="295">
        <v>0.68</v>
      </c>
      <c r="M67" s="295">
        <v>70.040000000000006</v>
      </c>
      <c r="N67" s="295">
        <v>0</v>
      </c>
      <c r="O67" s="295">
        <v>0.04</v>
      </c>
      <c r="P67" s="295">
        <v>0.06</v>
      </c>
    </row>
    <row r="68" spans="2:16" ht="30" customHeight="1" x14ac:dyDescent="0.25">
      <c r="B68" s="301"/>
      <c r="C68" s="293" t="s">
        <v>38</v>
      </c>
      <c r="D68" s="304" t="s">
        <v>8</v>
      </c>
      <c r="E68" s="303">
        <v>3.08</v>
      </c>
      <c r="F68" s="327">
        <v>0.56000000000000005</v>
      </c>
      <c r="G68" s="327">
        <v>15.08</v>
      </c>
      <c r="H68" s="327">
        <v>80.400000000000006</v>
      </c>
      <c r="I68" s="327">
        <v>13.2</v>
      </c>
      <c r="J68" s="327">
        <v>77.599999999999994</v>
      </c>
      <c r="K68" s="327">
        <v>22.8</v>
      </c>
      <c r="L68" s="327">
        <v>1.8</v>
      </c>
      <c r="M68" s="327">
        <v>0</v>
      </c>
      <c r="N68" s="327">
        <v>0.08</v>
      </c>
      <c r="O68" s="327">
        <v>0.04</v>
      </c>
      <c r="P68" s="327">
        <v>0</v>
      </c>
    </row>
    <row r="69" spans="2:16" ht="30" customHeight="1" x14ac:dyDescent="0.25">
      <c r="B69" s="301"/>
      <c r="C69" s="296" t="s">
        <v>33</v>
      </c>
      <c r="D69" s="300"/>
      <c r="E69" s="298">
        <f>SUM(E64:E68)</f>
        <v>20.020000000000003</v>
      </c>
      <c r="F69" s="298">
        <f t="shared" ref="F69:P69" si="5">SUM(F64:F68)</f>
        <v>28.93</v>
      </c>
      <c r="G69" s="298">
        <f t="shared" si="5"/>
        <v>87.39</v>
      </c>
      <c r="H69" s="298">
        <f t="shared" si="5"/>
        <v>695.75</v>
      </c>
      <c r="I69" s="298">
        <f t="shared" si="5"/>
        <v>111.23899999999999</v>
      </c>
      <c r="J69" s="298">
        <f t="shared" si="5"/>
        <v>288.47000000000003</v>
      </c>
      <c r="K69" s="298">
        <f t="shared" si="5"/>
        <v>101.297</v>
      </c>
      <c r="L69" s="298">
        <f t="shared" si="5"/>
        <v>6.3679999999999994</v>
      </c>
      <c r="M69" s="298">
        <f t="shared" si="5"/>
        <v>144.15899999999999</v>
      </c>
      <c r="N69" s="298">
        <f t="shared" si="5"/>
        <v>0.46300000000000002</v>
      </c>
      <c r="O69" s="298">
        <f t="shared" si="5"/>
        <v>0.36899999999999994</v>
      </c>
      <c r="P69" s="298">
        <f t="shared" si="5"/>
        <v>8.299999999999999E-2</v>
      </c>
    </row>
    <row r="70" spans="2:16" ht="30" customHeight="1" x14ac:dyDescent="0.25">
      <c r="B70" s="190"/>
      <c r="C70" s="296"/>
      <c r="D70" s="292" t="s">
        <v>192</v>
      </c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</row>
    <row r="71" spans="2:16" ht="30" customHeight="1" x14ac:dyDescent="0.25">
      <c r="B71" s="190"/>
      <c r="C71" s="341" t="s">
        <v>87</v>
      </c>
      <c r="D71" s="342" t="s">
        <v>72</v>
      </c>
      <c r="E71" s="343">
        <v>4.5</v>
      </c>
      <c r="F71" s="343">
        <v>4.68</v>
      </c>
      <c r="G71" s="343">
        <v>19.8</v>
      </c>
      <c r="H71" s="343">
        <v>138.6</v>
      </c>
      <c r="I71" s="344">
        <v>10.54</v>
      </c>
      <c r="J71" s="344">
        <v>6.02</v>
      </c>
      <c r="K71" s="344">
        <v>10.54</v>
      </c>
      <c r="L71" s="344">
        <v>2.11</v>
      </c>
      <c r="M71" s="344">
        <v>0</v>
      </c>
      <c r="N71" s="344">
        <v>0.02</v>
      </c>
      <c r="O71" s="344">
        <v>0</v>
      </c>
      <c r="P71" s="344">
        <v>3.01</v>
      </c>
    </row>
    <row r="72" spans="2:16" ht="30" customHeight="1" x14ac:dyDescent="0.25">
      <c r="B72" s="190"/>
      <c r="C72" s="296" t="s">
        <v>38</v>
      </c>
      <c r="D72" s="294" t="s">
        <v>196</v>
      </c>
      <c r="E72" s="303">
        <v>3.42</v>
      </c>
      <c r="F72" s="303">
        <v>9.81</v>
      </c>
      <c r="G72" s="303">
        <v>38.799999999999997</v>
      </c>
      <c r="H72" s="303">
        <v>256</v>
      </c>
      <c r="I72" s="295">
        <v>16.399999999999999</v>
      </c>
      <c r="J72" s="295">
        <v>34.799999999999997</v>
      </c>
      <c r="K72" s="295">
        <v>6</v>
      </c>
      <c r="L72" s="295">
        <v>0.4</v>
      </c>
      <c r="M72" s="295">
        <v>0</v>
      </c>
      <c r="N72" s="295">
        <v>0.04</v>
      </c>
      <c r="O72" s="295">
        <v>0.02</v>
      </c>
      <c r="P72" s="295">
        <v>3.2000000000000001E-2</v>
      </c>
    </row>
    <row r="73" spans="2:16" ht="30" customHeight="1" x14ac:dyDescent="0.25">
      <c r="B73" s="190"/>
      <c r="C73" s="296" t="s">
        <v>33</v>
      </c>
      <c r="D73" s="294"/>
      <c r="E73" s="290">
        <f>E71+E72</f>
        <v>7.92</v>
      </c>
      <c r="F73" s="290">
        <f t="shared" ref="F73" si="6">F71+F72</f>
        <v>14.49</v>
      </c>
      <c r="G73" s="290">
        <f t="shared" ref="G73" si="7">G71+G72</f>
        <v>58.599999999999994</v>
      </c>
      <c r="H73" s="290">
        <f t="shared" ref="H73" si="8">H71+H72</f>
        <v>394.6</v>
      </c>
      <c r="I73" s="290">
        <f t="shared" ref="I73" si="9">I71+I72</f>
        <v>26.939999999999998</v>
      </c>
      <c r="J73" s="290">
        <f t="shared" ref="J73" si="10">J71+J72</f>
        <v>40.819999999999993</v>
      </c>
      <c r="K73" s="290">
        <f t="shared" ref="K73" si="11">K71+K72</f>
        <v>16.54</v>
      </c>
      <c r="L73" s="290">
        <f t="shared" ref="L73" si="12">L71+L72</f>
        <v>2.5099999999999998</v>
      </c>
      <c r="M73" s="290">
        <f t="shared" ref="M73" si="13">M71+M72</f>
        <v>0</v>
      </c>
      <c r="N73" s="290">
        <f t="shared" ref="N73" si="14">N71+N72</f>
        <v>0.06</v>
      </c>
      <c r="O73" s="290">
        <f t="shared" ref="O73" si="15">O71+O72</f>
        <v>0.02</v>
      </c>
      <c r="P73" s="290">
        <f t="shared" ref="P73" si="16">P71+P72</f>
        <v>3.0419999999999998</v>
      </c>
    </row>
    <row r="74" spans="2:16" ht="30" customHeight="1" x14ac:dyDescent="0.25">
      <c r="B74" s="301"/>
      <c r="C74" s="305"/>
      <c r="D74" s="306" t="s">
        <v>9</v>
      </c>
      <c r="E74" s="298">
        <f>E62+E69+E73</f>
        <v>43.910000000000004</v>
      </c>
      <c r="F74" s="298">
        <f t="shared" ref="F74" si="17">F62+F69+F73</f>
        <v>68.92</v>
      </c>
      <c r="G74" s="298">
        <f t="shared" ref="G74" si="18">G62+G69+G73</f>
        <v>220.4</v>
      </c>
      <c r="H74" s="298">
        <f t="shared" ref="H74" si="19">H62+H69+H73</f>
        <v>1680.2600000000002</v>
      </c>
      <c r="I74" s="298">
        <f t="shared" ref="I74" si="20">I62+I69+I73</f>
        <v>329.23899999999998</v>
      </c>
      <c r="J74" s="298">
        <f t="shared" ref="J74" si="21">J62+J69+J73</f>
        <v>454.50500000000005</v>
      </c>
      <c r="K74" s="298">
        <f t="shared" ref="K74" si="22">K62+K69+K73</f>
        <v>142.077</v>
      </c>
      <c r="L74" s="298">
        <f t="shared" ref="L74" si="23">L62+L69+L73</f>
        <v>12.077999999999999</v>
      </c>
      <c r="M74" s="298">
        <f t="shared" ref="M74" si="24">M62+M69+M73</f>
        <v>145.459</v>
      </c>
      <c r="N74" s="298">
        <f t="shared" ref="N74" si="25">N62+N69+N73</f>
        <v>0.71300000000000008</v>
      </c>
      <c r="O74" s="298">
        <f t="shared" ref="O74" si="26">O62+O69+O73</f>
        <v>0.66700000000000004</v>
      </c>
      <c r="P74" s="298">
        <f t="shared" ref="P74" si="27">P62+P69+P73</f>
        <v>8.1950000000000003</v>
      </c>
    </row>
    <row r="75" spans="2:16" ht="30" customHeight="1" x14ac:dyDescent="0.25">
      <c r="C75" s="313"/>
      <c r="D75" s="285" t="s">
        <v>50</v>
      </c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</row>
    <row r="76" spans="2:16" ht="30" customHeight="1" x14ac:dyDescent="0.25">
      <c r="B76" s="309"/>
      <c r="C76" s="310"/>
      <c r="D76" s="287" t="s">
        <v>51</v>
      </c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</row>
    <row r="77" spans="2:16" ht="30" customHeight="1" x14ac:dyDescent="0.25">
      <c r="B77" s="290" t="s">
        <v>13</v>
      </c>
      <c r="C77" s="429" t="s">
        <v>14</v>
      </c>
      <c r="D77" s="427" t="s">
        <v>15</v>
      </c>
      <c r="E77" s="427" t="s">
        <v>16</v>
      </c>
      <c r="F77" s="427" t="s">
        <v>17</v>
      </c>
      <c r="G77" s="427" t="s">
        <v>18</v>
      </c>
      <c r="H77" s="427" t="s">
        <v>19</v>
      </c>
      <c r="I77" s="427" t="s">
        <v>20</v>
      </c>
      <c r="J77" s="427"/>
      <c r="K77" s="427"/>
      <c r="L77" s="427"/>
      <c r="M77" s="427" t="s">
        <v>21</v>
      </c>
      <c r="N77" s="427"/>
      <c r="O77" s="427"/>
      <c r="P77" s="427"/>
    </row>
    <row r="78" spans="2:16" ht="30" customHeight="1" x14ac:dyDescent="0.25">
      <c r="B78" s="290" t="s">
        <v>22</v>
      </c>
      <c r="C78" s="429"/>
      <c r="D78" s="427"/>
      <c r="E78" s="427"/>
      <c r="F78" s="427"/>
      <c r="G78" s="427"/>
      <c r="H78" s="427"/>
      <c r="I78" s="281" t="s">
        <v>202</v>
      </c>
      <c r="J78" s="281" t="s">
        <v>25</v>
      </c>
      <c r="K78" s="281" t="s">
        <v>24</v>
      </c>
      <c r="L78" s="281" t="s">
        <v>26</v>
      </c>
      <c r="M78" s="281" t="s">
        <v>30</v>
      </c>
      <c r="N78" s="281" t="s">
        <v>197</v>
      </c>
      <c r="O78" s="281" t="s">
        <v>198</v>
      </c>
      <c r="P78" s="281" t="s">
        <v>27</v>
      </c>
    </row>
    <row r="79" spans="2:16" ht="30" customHeight="1" x14ac:dyDescent="0.25">
      <c r="B79" s="290"/>
      <c r="C79" s="291"/>
      <c r="D79" s="292" t="s">
        <v>10</v>
      </c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</row>
    <row r="80" spans="2:16" ht="30" customHeight="1" x14ac:dyDescent="0.25">
      <c r="B80" s="190">
        <v>278</v>
      </c>
      <c r="C80" s="293" t="s">
        <v>53</v>
      </c>
      <c r="D80" s="294" t="s">
        <v>221</v>
      </c>
      <c r="E80" s="314">
        <v>12.77</v>
      </c>
      <c r="F80" s="314">
        <v>17.82</v>
      </c>
      <c r="G80" s="314">
        <v>30.72</v>
      </c>
      <c r="H80" s="314">
        <v>334.2</v>
      </c>
      <c r="I80" s="295">
        <v>16.155000000000001</v>
      </c>
      <c r="J80" s="295">
        <v>162.94499999999999</v>
      </c>
      <c r="K80" s="295">
        <v>33.479999999999997</v>
      </c>
      <c r="L80" s="295">
        <v>1.9350000000000001</v>
      </c>
      <c r="M80" s="295">
        <v>1.08</v>
      </c>
      <c r="N80" s="295">
        <v>7.4999999999999997E-2</v>
      </c>
      <c r="O80" s="295">
        <v>0.105</v>
      </c>
      <c r="P80" s="295">
        <v>0</v>
      </c>
    </row>
    <row r="81" spans="2:16" ht="30" customHeight="1" x14ac:dyDescent="0.25">
      <c r="B81" s="428">
        <v>14</v>
      </c>
      <c r="C81" s="293" t="s">
        <v>97</v>
      </c>
      <c r="D81" s="294" t="s">
        <v>1</v>
      </c>
      <c r="E81" s="190">
        <v>0.05</v>
      </c>
      <c r="F81" s="190">
        <v>8.25</v>
      </c>
      <c r="G81" s="190">
        <v>0.08</v>
      </c>
      <c r="H81" s="190">
        <v>74.8</v>
      </c>
      <c r="I81" s="295">
        <v>1.2</v>
      </c>
      <c r="J81" s="295">
        <v>1.9</v>
      </c>
      <c r="K81" s="295">
        <v>0</v>
      </c>
      <c r="L81" s="295">
        <v>0.02</v>
      </c>
      <c r="M81" s="295">
        <v>0</v>
      </c>
      <c r="N81" s="295">
        <v>0</v>
      </c>
      <c r="O81" s="295">
        <v>0.01</v>
      </c>
      <c r="P81" s="295">
        <v>7.0000000000000007E-2</v>
      </c>
    </row>
    <row r="82" spans="2:16" ht="30" customHeight="1" x14ac:dyDescent="0.25">
      <c r="B82" s="428"/>
      <c r="C82" s="293" t="s">
        <v>114</v>
      </c>
      <c r="D82" s="294" t="s">
        <v>113</v>
      </c>
      <c r="E82" s="312">
        <v>3</v>
      </c>
      <c r="F82" s="312">
        <v>1.1599999999999999</v>
      </c>
      <c r="G82" s="312">
        <v>20.56</v>
      </c>
      <c r="H82" s="312">
        <v>104.8</v>
      </c>
      <c r="I82" s="295">
        <v>7.6</v>
      </c>
      <c r="J82" s="295">
        <v>26</v>
      </c>
      <c r="K82" s="295">
        <v>5.2</v>
      </c>
      <c r="L82" s="295">
        <v>0.48</v>
      </c>
      <c r="M82" s="295">
        <v>0</v>
      </c>
      <c r="N82" s="295">
        <v>0.04</v>
      </c>
      <c r="O82" s="295">
        <v>8.0000000000000002E-3</v>
      </c>
      <c r="P82" s="295">
        <v>0</v>
      </c>
    </row>
    <row r="83" spans="2:16" ht="30" customHeight="1" x14ac:dyDescent="0.25">
      <c r="B83" s="190">
        <v>385</v>
      </c>
      <c r="C83" s="293" t="s">
        <v>31</v>
      </c>
      <c r="D83" s="294" t="s">
        <v>61</v>
      </c>
      <c r="E83" s="207">
        <v>3.46</v>
      </c>
      <c r="F83" s="207">
        <v>3.78</v>
      </c>
      <c r="G83" s="207">
        <v>17.28</v>
      </c>
      <c r="H83" s="190">
        <v>115.4</v>
      </c>
      <c r="I83" s="295">
        <v>124.86</v>
      </c>
      <c r="J83" s="295">
        <v>0</v>
      </c>
      <c r="K83" s="295">
        <v>1</v>
      </c>
      <c r="L83" s="295">
        <v>0.14000000000000001</v>
      </c>
      <c r="M83" s="295">
        <v>1.3</v>
      </c>
      <c r="N83" s="295">
        <v>0.04</v>
      </c>
      <c r="O83" s="295">
        <v>0.16</v>
      </c>
      <c r="P83" s="295">
        <v>0</v>
      </c>
    </row>
    <row r="84" spans="2:16" ht="30" customHeight="1" x14ac:dyDescent="0.25">
      <c r="B84" s="190">
        <v>100</v>
      </c>
      <c r="C84" s="293" t="s">
        <v>32</v>
      </c>
      <c r="D84" s="294" t="s">
        <v>104</v>
      </c>
      <c r="E84" s="190">
        <v>0.5</v>
      </c>
      <c r="F84" s="190">
        <v>0.5</v>
      </c>
      <c r="G84" s="190">
        <v>12.83</v>
      </c>
      <c r="H84" s="190">
        <v>57.82</v>
      </c>
      <c r="I84" s="190">
        <v>25</v>
      </c>
      <c r="J84" s="190">
        <v>14.7</v>
      </c>
      <c r="K84" s="190">
        <v>0</v>
      </c>
      <c r="L84" s="190">
        <v>0.5</v>
      </c>
      <c r="M84" s="190">
        <v>0</v>
      </c>
      <c r="N84" s="190">
        <v>0.04</v>
      </c>
      <c r="O84" s="190">
        <v>0.02</v>
      </c>
      <c r="P84" s="190">
        <v>5</v>
      </c>
    </row>
    <row r="85" spans="2:16" ht="30" customHeight="1" x14ac:dyDescent="0.25">
      <c r="B85" s="290"/>
      <c r="C85" s="296" t="s">
        <v>33</v>
      </c>
      <c r="D85" s="292"/>
      <c r="E85" s="290">
        <f>SUM(E80:E84)</f>
        <v>19.78</v>
      </c>
      <c r="F85" s="290">
        <f t="shared" ref="F85:P85" si="28">SUM(F80:F84)</f>
        <v>31.51</v>
      </c>
      <c r="G85" s="290">
        <f t="shared" si="28"/>
        <v>81.47</v>
      </c>
      <c r="H85" s="290">
        <f t="shared" si="28"/>
        <v>687.02</v>
      </c>
      <c r="I85" s="290">
        <f t="shared" si="28"/>
        <v>174.815</v>
      </c>
      <c r="J85" s="290">
        <f t="shared" si="28"/>
        <v>205.54499999999999</v>
      </c>
      <c r="K85" s="290">
        <f t="shared" si="28"/>
        <v>39.68</v>
      </c>
      <c r="L85" s="290">
        <f t="shared" si="28"/>
        <v>3.0750000000000002</v>
      </c>
      <c r="M85" s="290">
        <f t="shared" si="28"/>
        <v>2.38</v>
      </c>
      <c r="N85" s="290">
        <f t="shared" si="28"/>
        <v>0.19500000000000001</v>
      </c>
      <c r="O85" s="290">
        <f t="shared" si="28"/>
        <v>0.30300000000000005</v>
      </c>
      <c r="P85" s="290">
        <f t="shared" si="28"/>
        <v>5.07</v>
      </c>
    </row>
    <row r="86" spans="2:16" ht="30" customHeight="1" x14ac:dyDescent="0.25">
      <c r="B86" s="298"/>
      <c r="C86" s="299"/>
      <c r="D86" s="300" t="s">
        <v>4</v>
      </c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</row>
    <row r="87" spans="2:16" ht="30" customHeight="1" x14ac:dyDescent="0.25">
      <c r="B87" s="190">
        <v>17</v>
      </c>
      <c r="C87" s="293" t="s">
        <v>37</v>
      </c>
      <c r="D87" s="302" t="s">
        <v>123</v>
      </c>
      <c r="E87" s="190">
        <v>0.91</v>
      </c>
      <c r="F87" s="190">
        <v>6.12</v>
      </c>
      <c r="G87" s="190">
        <v>5.62</v>
      </c>
      <c r="H87" s="190">
        <v>81.760000000000005</v>
      </c>
      <c r="I87" s="295">
        <v>15.102</v>
      </c>
      <c r="J87" s="295">
        <v>24.72</v>
      </c>
      <c r="K87" s="295">
        <v>10.938000000000001</v>
      </c>
      <c r="L87" s="295">
        <v>0.58199999999999996</v>
      </c>
      <c r="M87" s="295">
        <v>7.08</v>
      </c>
      <c r="N87" s="295">
        <v>4.2000000000000003E-2</v>
      </c>
      <c r="O87" s="295">
        <v>0.03</v>
      </c>
      <c r="P87" s="295">
        <v>0</v>
      </c>
    </row>
    <row r="88" spans="2:16" ht="30" customHeight="1" x14ac:dyDescent="0.25">
      <c r="B88" s="190">
        <v>134</v>
      </c>
      <c r="C88" s="293" t="s">
        <v>47</v>
      </c>
      <c r="D88" s="294" t="s">
        <v>143</v>
      </c>
      <c r="E88" s="190">
        <v>5</v>
      </c>
      <c r="F88" s="190">
        <v>8.1</v>
      </c>
      <c r="G88" s="190">
        <v>15.97</v>
      </c>
      <c r="H88" s="190">
        <v>157.43</v>
      </c>
      <c r="I88" s="295">
        <v>26.9</v>
      </c>
      <c r="J88" s="295">
        <v>60.5</v>
      </c>
      <c r="K88" s="295">
        <v>21.4</v>
      </c>
      <c r="L88" s="295">
        <v>1.175</v>
      </c>
      <c r="M88" s="295">
        <v>15.95</v>
      </c>
      <c r="N88" s="295">
        <v>0.1</v>
      </c>
      <c r="O88" s="295">
        <v>0.1</v>
      </c>
      <c r="P88" s="295">
        <v>2.5000000000000001E-2</v>
      </c>
    </row>
    <row r="89" spans="2:16" ht="30" customHeight="1" x14ac:dyDescent="0.25">
      <c r="B89" s="190">
        <v>215</v>
      </c>
      <c r="C89" s="293" t="s">
        <v>53</v>
      </c>
      <c r="D89" s="294" t="s">
        <v>127</v>
      </c>
      <c r="E89" s="315">
        <v>3.36</v>
      </c>
      <c r="F89" s="315">
        <v>6.52</v>
      </c>
      <c r="G89" s="315">
        <v>22.12</v>
      </c>
      <c r="H89" s="315">
        <v>161.55000000000001</v>
      </c>
      <c r="I89" s="295">
        <v>41.445</v>
      </c>
      <c r="J89" s="295">
        <v>85.875</v>
      </c>
      <c r="K89" s="295">
        <v>35.774999999999999</v>
      </c>
      <c r="L89" s="295">
        <v>1.425</v>
      </c>
      <c r="M89" s="295">
        <v>45.72</v>
      </c>
      <c r="N89" s="295">
        <v>0.16500000000000001</v>
      </c>
      <c r="O89" s="295">
        <v>0.105</v>
      </c>
      <c r="P89" s="295">
        <v>0</v>
      </c>
    </row>
    <row r="90" spans="2:16" ht="30" customHeight="1" x14ac:dyDescent="0.25">
      <c r="B90" s="190">
        <v>301</v>
      </c>
      <c r="C90" s="293" t="s">
        <v>37</v>
      </c>
      <c r="D90" s="294" t="s">
        <v>147</v>
      </c>
      <c r="E90" s="303">
        <v>8.93</v>
      </c>
      <c r="F90" s="303">
        <v>6.74</v>
      </c>
      <c r="G90" s="303">
        <v>8.9700000000000006</v>
      </c>
      <c r="H90" s="303">
        <v>132</v>
      </c>
      <c r="I90" s="190">
        <v>7.6</v>
      </c>
      <c r="J90" s="190">
        <v>12.6</v>
      </c>
      <c r="K90" s="190">
        <v>145.6</v>
      </c>
      <c r="L90" s="190">
        <v>4.5999999999999996</v>
      </c>
      <c r="M90" s="190">
        <v>0.01</v>
      </c>
      <c r="N90" s="190">
        <v>1.4E-2</v>
      </c>
      <c r="O90" s="190">
        <v>3.2</v>
      </c>
      <c r="P90" s="190">
        <v>10.6</v>
      </c>
    </row>
    <row r="91" spans="2:16" ht="30" customHeight="1" x14ac:dyDescent="0.25">
      <c r="B91" s="190">
        <v>342</v>
      </c>
      <c r="C91" s="293" t="s">
        <v>31</v>
      </c>
      <c r="D91" s="294" t="s">
        <v>107</v>
      </c>
      <c r="E91" s="190">
        <v>0.16</v>
      </c>
      <c r="F91" s="190">
        <v>0.16</v>
      </c>
      <c r="G91" s="190">
        <v>18.899999999999999</v>
      </c>
      <c r="H91" s="190">
        <v>75.64</v>
      </c>
      <c r="I91" s="295">
        <v>15.4</v>
      </c>
      <c r="J91" s="295">
        <v>4.4000000000000004</v>
      </c>
      <c r="K91" s="295">
        <v>5.5</v>
      </c>
      <c r="L91" s="295">
        <v>0.92</v>
      </c>
      <c r="M91" s="295">
        <v>4</v>
      </c>
      <c r="N91" s="295">
        <v>0</v>
      </c>
      <c r="O91" s="295">
        <v>0</v>
      </c>
      <c r="P91" s="295">
        <v>0</v>
      </c>
    </row>
    <row r="92" spans="2:16" ht="30" customHeight="1" x14ac:dyDescent="0.25">
      <c r="B92" s="190"/>
      <c r="C92" s="293" t="s">
        <v>38</v>
      </c>
      <c r="D92" s="304" t="s">
        <v>8</v>
      </c>
      <c r="E92" s="303">
        <v>3.08</v>
      </c>
      <c r="F92" s="327">
        <v>0.56000000000000005</v>
      </c>
      <c r="G92" s="327">
        <v>15.08</v>
      </c>
      <c r="H92" s="327">
        <v>80.400000000000006</v>
      </c>
      <c r="I92" s="327">
        <v>13.2</v>
      </c>
      <c r="J92" s="327">
        <v>77.599999999999994</v>
      </c>
      <c r="K92" s="327">
        <v>22.8</v>
      </c>
      <c r="L92" s="327">
        <v>1.8</v>
      </c>
      <c r="M92" s="327">
        <v>0</v>
      </c>
      <c r="N92" s="327">
        <v>0.08</v>
      </c>
      <c r="O92" s="327">
        <v>0.04</v>
      </c>
      <c r="P92" s="327">
        <v>0</v>
      </c>
    </row>
    <row r="93" spans="2:16" ht="30" customHeight="1" x14ac:dyDescent="0.25">
      <c r="B93" s="298"/>
      <c r="C93" s="296" t="s">
        <v>33</v>
      </c>
      <c r="D93" s="300"/>
      <c r="E93" s="298">
        <f>SUM(E87:E92)</f>
        <v>21.439999999999998</v>
      </c>
      <c r="F93" s="298">
        <f t="shared" ref="F93:P93" si="29">SUM(F87:F92)</f>
        <v>28.199999999999996</v>
      </c>
      <c r="G93" s="298">
        <f t="shared" si="29"/>
        <v>86.66</v>
      </c>
      <c r="H93" s="298">
        <f t="shared" si="29"/>
        <v>688.78</v>
      </c>
      <c r="I93" s="298">
        <f t="shared" si="29"/>
        <v>119.64700000000001</v>
      </c>
      <c r="J93" s="298">
        <f t="shared" si="29"/>
        <v>265.69499999999999</v>
      </c>
      <c r="K93" s="298">
        <f t="shared" si="29"/>
        <v>242.01300000000001</v>
      </c>
      <c r="L93" s="298">
        <f t="shared" si="29"/>
        <v>10.502000000000001</v>
      </c>
      <c r="M93" s="298">
        <f t="shared" si="29"/>
        <v>72.760000000000005</v>
      </c>
      <c r="N93" s="298">
        <f t="shared" si="29"/>
        <v>0.40100000000000008</v>
      </c>
      <c r="O93" s="298">
        <f t="shared" si="29"/>
        <v>3.4750000000000001</v>
      </c>
      <c r="P93" s="298">
        <f t="shared" si="29"/>
        <v>10.625</v>
      </c>
    </row>
    <row r="94" spans="2:16" ht="30" customHeight="1" x14ac:dyDescent="0.25">
      <c r="B94" s="190"/>
      <c r="C94" s="296"/>
      <c r="D94" s="292" t="s">
        <v>192</v>
      </c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</row>
    <row r="95" spans="2:16" ht="30" customHeight="1" x14ac:dyDescent="0.25">
      <c r="B95" s="345">
        <v>377</v>
      </c>
      <c r="C95" s="346" t="s">
        <v>31</v>
      </c>
      <c r="D95" s="347" t="s">
        <v>115</v>
      </c>
      <c r="E95" s="345">
        <v>0.14000000000000001</v>
      </c>
      <c r="F95" s="345">
        <v>0.04</v>
      </c>
      <c r="G95" s="345">
        <v>15.16</v>
      </c>
      <c r="H95" s="345">
        <v>59.3</v>
      </c>
      <c r="I95" s="348">
        <v>13.48</v>
      </c>
      <c r="J95" s="348">
        <v>5.24</v>
      </c>
      <c r="K95" s="348">
        <v>4.7</v>
      </c>
      <c r="L95" s="348">
        <v>0.48</v>
      </c>
      <c r="M95" s="348">
        <v>2.04</v>
      </c>
      <c r="N95" s="348">
        <v>0</v>
      </c>
      <c r="O95" s="348">
        <v>0</v>
      </c>
      <c r="P95" s="348">
        <v>0</v>
      </c>
    </row>
    <row r="96" spans="2:16" ht="30" customHeight="1" x14ac:dyDescent="0.25">
      <c r="B96" s="190"/>
      <c r="C96" s="296" t="s">
        <v>38</v>
      </c>
      <c r="D96" s="294" t="s">
        <v>196</v>
      </c>
      <c r="E96" s="303">
        <v>3.42</v>
      </c>
      <c r="F96" s="303">
        <v>9.81</v>
      </c>
      <c r="G96" s="303">
        <v>38.799999999999997</v>
      </c>
      <c r="H96" s="303">
        <v>256</v>
      </c>
      <c r="I96" s="295">
        <v>16.399999999999999</v>
      </c>
      <c r="J96" s="295">
        <v>34.799999999999997</v>
      </c>
      <c r="K96" s="295">
        <v>6</v>
      </c>
      <c r="L96" s="295">
        <v>0.4</v>
      </c>
      <c r="M96" s="295">
        <v>0</v>
      </c>
      <c r="N96" s="295">
        <v>0.04</v>
      </c>
      <c r="O96" s="295">
        <v>0.02</v>
      </c>
      <c r="P96" s="295">
        <v>3.2000000000000001E-2</v>
      </c>
    </row>
    <row r="97" spans="2:16" ht="30" customHeight="1" x14ac:dyDescent="0.25">
      <c r="B97" s="190"/>
      <c r="C97" s="296" t="s">
        <v>33</v>
      </c>
      <c r="D97" s="294"/>
      <c r="E97" s="290">
        <f>E95+E96</f>
        <v>3.56</v>
      </c>
      <c r="F97" s="290">
        <f t="shared" ref="F97" si="30">F95+F96</f>
        <v>9.85</v>
      </c>
      <c r="G97" s="290">
        <f t="shared" ref="G97" si="31">G95+G96</f>
        <v>53.959999999999994</v>
      </c>
      <c r="H97" s="290">
        <f t="shared" ref="H97" si="32">H95+H96</f>
        <v>315.3</v>
      </c>
      <c r="I97" s="290">
        <f t="shared" ref="I97" si="33">I95+I96</f>
        <v>29.88</v>
      </c>
      <c r="J97" s="290">
        <f t="shared" ref="J97" si="34">J95+J96</f>
        <v>40.04</v>
      </c>
      <c r="K97" s="290">
        <f t="shared" ref="K97" si="35">K95+K96</f>
        <v>10.7</v>
      </c>
      <c r="L97" s="290">
        <f t="shared" ref="L97" si="36">L95+L96</f>
        <v>0.88</v>
      </c>
      <c r="M97" s="290">
        <f t="shared" ref="M97" si="37">M95+M96</f>
        <v>2.04</v>
      </c>
      <c r="N97" s="290">
        <f t="shared" ref="N97" si="38">N95+N96</f>
        <v>0.04</v>
      </c>
      <c r="O97" s="290">
        <f t="shared" ref="O97" si="39">O95+O96</f>
        <v>0.02</v>
      </c>
      <c r="P97" s="290">
        <f t="shared" ref="P97" si="40">P95+P96</f>
        <v>3.2000000000000001E-2</v>
      </c>
    </row>
    <row r="98" spans="2:16" ht="30" customHeight="1" x14ac:dyDescent="0.25">
      <c r="B98" s="301"/>
      <c r="C98" s="305"/>
      <c r="D98" s="306" t="s">
        <v>9</v>
      </c>
      <c r="E98" s="298">
        <f>E86+E93+E97</f>
        <v>24.999999999999996</v>
      </c>
      <c r="F98" s="298">
        <f t="shared" ref="F98" si="41">F86+F93+F97</f>
        <v>38.049999999999997</v>
      </c>
      <c r="G98" s="298">
        <f t="shared" ref="G98" si="42">G86+G93+G97</f>
        <v>140.62</v>
      </c>
      <c r="H98" s="298">
        <f t="shared" ref="H98" si="43">H86+H93+H97</f>
        <v>1004.0799999999999</v>
      </c>
      <c r="I98" s="298">
        <f t="shared" ref="I98" si="44">I86+I93+I97</f>
        <v>149.52700000000002</v>
      </c>
      <c r="J98" s="298">
        <f t="shared" ref="J98" si="45">J86+J93+J97</f>
        <v>305.73500000000001</v>
      </c>
      <c r="K98" s="298">
        <f t="shared" ref="K98" si="46">K86+K93+K97</f>
        <v>252.71299999999999</v>
      </c>
      <c r="L98" s="298">
        <f t="shared" ref="L98" si="47">L86+L93+L97</f>
        <v>11.382000000000001</v>
      </c>
      <c r="M98" s="298">
        <f t="shared" ref="M98" si="48">M86+M93+M97</f>
        <v>74.800000000000011</v>
      </c>
      <c r="N98" s="298">
        <f t="shared" ref="N98" si="49">N86+N93+N97</f>
        <v>0.44100000000000006</v>
      </c>
      <c r="O98" s="298">
        <f t="shared" ref="O98" si="50">O86+O93+O97</f>
        <v>3.4950000000000001</v>
      </c>
      <c r="P98" s="298">
        <f t="shared" ref="P98" si="51">P86+P93+P97</f>
        <v>10.657</v>
      </c>
    </row>
    <row r="99" spans="2:16" ht="30" customHeight="1" x14ac:dyDescent="0.25">
      <c r="B99" s="430"/>
      <c r="C99" s="430"/>
      <c r="D99" s="285" t="s">
        <v>56</v>
      </c>
      <c r="E99" s="316"/>
      <c r="F99" s="286"/>
      <c r="G99" s="286"/>
      <c r="H99" s="286"/>
      <c r="I99" s="286"/>
      <c r="J99" s="286"/>
      <c r="K99" s="286"/>
      <c r="L99" s="286"/>
      <c r="M99" s="286"/>
      <c r="N99" s="286"/>
      <c r="O99" s="431"/>
      <c r="P99" s="431"/>
    </row>
    <row r="100" spans="2:16" ht="30" customHeight="1" x14ac:dyDescent="0.25">
      <c r="B100" s="309"/>
      <c r="C100" s="310"/>
      <c r="D100" s="287" t="s">
        <v>57</v>
      </c>
      <c r="E100" s="288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317"/>
    </row>
    <row r="101" spans="2:16" ht="30" customHeight="1" x14ac:dyDescent="0.25">
      <c r="B101" s="290" t="s">
        <v>13</v>
      </c>
      <c r="C101" s="429" t="s">
        <v>14</v>
      </c>
      <c r="D101" s="427" t="s">
        <v>15</v>
      </c>
      <c r="E101" s="427" t="s">
        <v>16</v>
      </c>
      <c r="F101" s="427" t="s">
        <v>17</v>
      </c>
      <c r="G101" s="427" t="s">
        <v>18</v>
      </c>
      <c r="H101" s="427" t="s">
        <v>19</v>
      </c>
      <c r="I101" s="427" t="s">
        <v>20</v>
      </c>
      <c r="J101" s="427"/>
      <c r="K101" s="427"/>
      <c r="L101" s="427"/>
      <c r="M101" s="427" t="s">
        <v>21</v>
      </c>
      <c r="N101" s="427"/>
      <c r="O101" s="427"/>
      <c r="P101" s="427"/>
    </row>
    <row r="102" spans="2:16" ht="30" customHeight="1" x14ac:dyDescent="0.25">
      <c r="B102" s="290" t="s">
        <v>22</v>
      </c>
      <c r="C102" s="429"/>
      <c r="D102" s="427"/>
      <c r="E102" s="427"/>
      <c r="F102" s="427"/>
      <c r="G102" s="427"/>
      <c r="H102" s="427"/>
      <c r="I102" s="281" t="s">
        <v>202</v>
      </c>
      <c r="J102" s="281" t="s">
        <v>25</v>
      </c>
      <c r="K102" s="281" t="s">
        <v>24</v>
      </c>
      <c r="L102" s="281" t="s">
        <v>26</v>
      </c>
      <c r="M102" s="281" t="s">
        <v>30</v>
      </c>
      <c r="N102" s="281" t="s">
        <v>197</v>
      </c>
      <c r="O102" s="281" t="s">
        <v>198</v>
      </c>
      <c r="P102" s="281" t="s">
        <v>27</v>
      </c>
    </row>
    <row r="103" spans="2:16" ht="30" customHeight="1" x14ac:dyDescent="0.25">
      <c r="B103" s="290"/>
      <c r="C103" s="291"/>
      <c r="D103" s="292" t="s">
        <v>10</v>
      </c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</row>
    <row r="104" spans="2:16" ht="30" customHeight="1" x14ac:dyDescent="0.25">
      <c r="B104" s="190">
        <v>176</v>
      </c>
      <c r="C104" s="293" t="s">
        <v>53</v>
      </c>
      <c r="D104" s="294" t="s">
        <v>119</v>
      </c>
      <c r="E104" s="190">
        <v>5.73</v>
      </c>
      <c r="F104" s="190">
        <v>6.89</v>
      </c>
      <c r="G104" s="190">
        <v>34.83</v>
      </c>
      <c r="H104" s="190">
        <v>223.32</v>
      </c>
      <c r="I104" s="318" t="s">
        <v>210</v>
      </c>
      <c r="J104" s="318" t="s">
        <v>211</v>
      </c>
      <c r="K104" s="318" t="s">
        <v>212</v>
      </c>
      <c r="L104" s="318" t="s">
        <v>213</v>
      </c>
      <c r="M104" s="318" t="s">
        <v>208</v>
      </c>
      <c r="N104" s="318" t="s">
        <v>207</v>
      </c>
      <c r="O104" s="318" t="s">
        <v>209</v>
      </c>
      <c r="P104" s="318" t="s">
        <v>199</v>
      </c>
    </row>
    <row r="105" spans="2:16" ht="30" customHeight="1" x14ac:dyDescent="0.25">
      <c r="B105" s="428">
        <v>15</v>
      </c>
      <c r="C105" s="293" t="s">
        <v>97</v>
      </c>
      <c r="D105" s="294" t="s">
        <v>1</v>
      </c>
      <c r="E105" s="190">
        <v>0.05</v>
      </c>
      <c r="F105" s="190">
        <v>8.25</v>
      </c>
      <c r="G105" s="190">
        <v>0.08</v>
      </c>
      <c r="H105" s="190">
        <v>74.8</v>
      </c>
      <c r="I105" s="318" t="s">
        <v>218</v>
      </c>
      <c r="J105" s="318" t="s">
        <v>215</v>
      </c>
      <c r="K105" s="318" t="s">
        <v>199</v>
      </c>
      <c r="L105" s="318" t="s">
        <v>219</v>
      </c>
      <c r="M105" s="318" t="s">
        <v>199</v>
      </c>
      <c r="N105" s="318" t="s">
        <v>199</v>
      </c>
      <c r="O105" s="318" t="s">
        <v>216</v>
      </c>
      <c r="P105" s="318" t="s">
        <v>217</v>
      </c>
    </row>
    <row r="106" spans="2:16" ht="30" customHeight="1" x14ac:dyDescent="0.25">
      <c r="B106" s="428"/>
      <c r="C106" s="293" t="s">
        <v>116</v>
      </c>
      <c r="D106" s="294" t="s">
        <v>60</v>
      </c>
      <c r="E106" s="190">
        <v>3.48</v>
      </c>
      <c r="F106" s="190">
        <v>4.42</v>
      </c>
      <c r="G106" s="190">
        <v>0</v>
      </c>
      <c r="H106" s="190">
        <v>54.6</v>
      </c>
      <c r="I106" s="318" t="s">
        <v>227</v>
      </c>
      <c r="J106" s="318" t="s">
        <v>228</v>
      </c>
      <c r="K106" s="318" t="s">
        <v>229</v>
      </c>
      <c r="L106" s="318" t="s">
        <v>230</v>
      </c>
      <c r="M106" s="318" t="s">
        <v>224</v>
      </c>
      <c r="N106" s="318" t="s">
        <v>225</v>
      </c>
      <c r="O106" s="318" t="s">
        <v>222</v>
      </c>
      <c r="P106" s="318" t="s">
        <v>226</v>
      </c>
    </row>
    <row r="107" spans="2:16" ht="30" customHeight="1" x14ac:dyDescent="0.25">
      <c r="B107" s="428"/>
      <c r="C107" s="293" t="s">
        <v>114</v>
      </c>
      <c r="D107" s="294" t="s">
        <v>113</v>
      </c>
      <c r="E107" s="312">
        <v>3</v>
      </c>
      <c r="F107" s="312">
        <v>1.1599999999999999</v>
      </c>
      <c r="G107" s="312">
        <v>20.56</v>
      </c>
      <c r="H107" s="312">
        <v>104.8</v>
      </c>
      <c r="I107" s="318" t="s">
        <v>203</v>
      </c>
      <c r="J107" s="318" t="s">
        <v>204</v>
      </c>
      <c r="K107" s="318" t="s">
        <v>205</v>
      </c>
      <c r="L107" s="318" t="s">
        <v>206</v>
      </c>
      <c r="M107" s="318" t="s">
        <v>199</v>
      </c>
      <c r="N107" s="318" t="s">
        <v>200</v>
      </c>
      <c r="O107" s="318" t="s">
        <v>201</v>
      </c>
      <c r="P107" s="318" t="s">
        <v>199</v>
      </c>
    </row>
    <row r="108" spans="2:16" ht="30" customHeight="1" x14ac:dyDescent="0.25">
      <c r="B108" s="190">
        <v>378</v>
      </c>
      <c r="C108" s="293" t="s">
        <v>31</v>
      </c>
      <c r="D108" s="294" t="s">
        <v>2</v>
      </c>
      <c r="E108" s="190">
        <v>0.34</v>
      </c>
      <c r="F108" s="190">
        <v>0.12</v>
      </c>
      <c r="G108" s="190">
        <v>18.38</v>
      </c>
      <c r="H108" s="190">
        <v>77.48</v>
      </c>
      <c r="I108" s="318" t="s">
        <v>233</v>
      </c>
      <c r="J108" s="318" t="s">
        <v>234</v>
      </c>
      <c r="K108" s="318" t="s">
        <v>235</v>
      </c>
      <c r="L108" s="318" t="s">
        <v>236</v>
      </c>
      <c r="M108" s="318" t="s">
        <v>232</v>
      </c>
      <c r="N108" s="318" t="s">
        <v>199</v>
      </c>
      <c r="O108" s="318" t="s">
        <v>200</v>
      </c>
      <c r="P108" s="318" t="s">
        <v>214</v>
      </c>
    </row>
    <row r="109" spans="2:16" ht="30" customHeight="1" x14ac:dyDescent="0.25">
      <c r="B109" s="290"/>
      <c r="C109" s="296" t="s">
        <v>33</v>
      </c>
      <c r="D109" s="292"/>
      <c r="E109" s="290">
        <f t="shared" ref="E109:P109" si="52">SUM(E104:E108)</f>
        <v>12.6</v>
      </c>
      <c r="F109" s="290">
        <f t="shared" si="52"/>
        <v>20.840000000000003</v>
      </c>
      <c r="G109" s="290">
        <f t="shared" si="52"/>
        <v>73.849999999999994</v>
      </c>
      <c r="H109" s="290">
        <f t="shared" si="52"/>
        <v>535</v>
      </c>
      <c r="I109" s="290">
        <f t="shared" si="52"/>
        <v>0</v>
      </c>
      <c r="J109" s="290">
        <f t="shared" si="52"/>
        <v>0</v>
      </c>
      <c r="K109" s="290">
        <f t="shared" si="52"/>
        <v>0</v>
      </c>
      <c r="L109" s="290">
        <f t="shared" si="52"/>
        <v>0</v>
      </c>
      <c r="M109" s="290">
        <f t="shared" si="52"/>
        <v>0</v>
      </c>
      <c r="N109" s="290">
        <f t="shared" si="52"/>
        <v>0</v>
      </c>
      <c r="O109" s="290">
        <f t="shared" si="52"/>
        <v>0</v>
      </c>
      <c r="P109" s="290">
        <f t="shared" si="52"/>
        <v>0</v>
      </c>
    </row>
    <row r="110" spans="2:16" ht="30" customHeight="1" x14ac:dyDescent="0.25">
      <c r="B110" s="298"/>
      <c r="C110" s="299"/>
      <c r="D110" s="300" t="s">
        <v>4</v>
      </c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</row>
    <row r="111" spans="2:16" ht="30" customHeight="1" x14ac:dyDescent="0.25">
      <c r="B111" s="190">
        <v>75</v>
      </c>
      <c r="C111" s="293" t="s">
        <v>37</v>
      </c>
      <c r="D111" s="294" t="s">
        <v>122</v>
      </c>
      <c r="E111" s="303">
        <v>3.59</v>
      </c>
      <c r="F111" s="303">
        <v>9.2799999999999994</v>
      </c>
      <c r="G111" s="303">
        <v>11.89</v>
      </c>
      <c r="H111" s="190">
        <v>144.5</v>
      </c>
      <c r="I111" s="295">
        <v>23.687999999999999</v>
      </c>
      <c r="J111" s="295">
        <v>19.488</v>
      </c>
      <c r="K111" s="295">
        <v>7.3019999999999996</v>
      </c>
      <c r="L111" s="295">
        <v>1.5720000000000001</v>
      </c>
      <c r="M111" s="295">
        <v>7.44</v>
      </c>
      <c r="N111" s="295">
        <v>0.13800000000000001</v>
      </c>
      <c r="O111" s="295">
        <v>4.8000000000000001E-2</v>
      </c>
      <c r="P111" s="295">
        <v>0</v>
      </c>
    </row>
    <row r="112" spans="2:16" ht="30" customHeight="1" x14ac:dyDescent="0.25">
      <c r="B112" s="190" t="s">
        <v>223</v>
      </c>
      <c r="C112" s="293" t="s">
        <v>47</v>
      </c>
      <c r="D112" s="294" t="s">
        <v>124</v>
      </c>
      <c r="E112" s="190">
        <v>8.27</v>
      </c>
      <c r="F112" s="190">
        <v>8.42</v>
      </c>
      <c r="G112" s="190">
        <v>21.15</v>
      </c>
      <c r="H112" s="190">
        <v>193.78</v>
      </c>
      <c r="I112" s="295">
        <v>14.2</v>
      </c>
      <c r="J112" s="295">
        <v>40.6</v>
      </c>
      <c r="K112" s="295">
        <v>15.2</v>
      </c>
      <c r="L112" s="295">
        <v>0.92500000000000004</v>
      </c>
      <c r="M112" s="295">
        <v>13.775</v>
      </c>
      <c r="N112" s="295">
        <v>0.1</v>
      </c>
      <c r="O112" s="295">
        <v>7.4999999999999997E-2</v>
      </c>
      <c r="P112" s="295">
        <v>0</v>
      </c>
    </row>
    <row r="113" spans="2:16" ht="30" customHeight="1" x14ac:dyDescent="0.25">
      <c r="B113" s="190">
        <v>59</v>
      </c>
      <c r="C113" s="293" t="s">
        <v>53</v>
      </c>
      <c r="D113" s="294" t="s">
        <v>54</v>
      </c>
      <c r="E113" s="190">
        <v>3.84</v>
      </c>
      <c r="F113" s="190">
        <v>2.04</v>
      </c>
      <c r="G113" s="190">
        <v>23.66</v>
      </c>
      <c r="H113" s="190">
        <v>128.22999999999999</v>
      </c>
      <c r="I113" s="295">
        <v>17.34</v>
      </c>
      <c r="J113" s="295">
        <v>1.4999999999999999E-2</v>
      </c>
      <c r="K113" s="295">
        <v>2.04</v>
      </c>
      <c r="L113" s="295">
        <v>0.72</v>
      </c>
      <c r="M113" s="295">
        <v>0</v>
      </c>
      <c r="N113" s="295">
        <v>0.06</v>
      </c>
      <c r="O113" s="295">
        <v>0.03</v>
      </c>
      <c r="P113" s="295">
        <v>0</v>
      </c>
    </row>
    <row r="114" spans="2:16" ht="30" customHeight="1" x14ac:dyDescent="0.25">
      <c r="B114" s="190">
        <v>346</v>
      </c>
      <c r="C114" s="293" t="s">
        <v>144</v>
      </c>
      <c r="D114" s="294" t="s">
        <v>178</v>
      </c>
      <c r="E114" s="190">
        <v>14.36</v>
      </c>
      <c r="F114" s="190">
        <v>7.38</v>
      </c>
      <c r="G114" s="190">
        <v>0.38</v>
      </c>
      <c r="H114" s="190">
        <v>125.27</v>
      </c>
      <c r="I114" s="295">
        <v>7.68</v>
      </c>
      <c r="J114" s="295">
        <v>161.28</v>
      </c>
      <c r="K114" s="295">
        <v>19.2</v>
      </c>
      <c r="L114" s="295">
        <v>1.1519999999999999</v>
      </c>
      <c r="M114" s="295">
        <v>1.536</v>
      </c>
      <c r="N114" s="295">
        <v>4.8000000000000001E-2</v>
      </c>
      <c r="O114" s="295">
        <v>0.152</v>
      </c>
      <c r="P114" s="295">
        <v>3.2000000000000001E-2</v>
      </c>
    </row>
    <row r="115" spans="2:16" ht="30" customHeight="1" x14ac:dyDescent="0.25">
      <c r="B115" s="328">
        <v>350</v>
      </c>
      <c r="C115" s="293" t="s">
        <v>31</v>
      </c>
      <c r="D115" s="294" t="s">
        <v>7</v>
      </c>
      <c r="E115" s="328">
        <v>0.06</v>
      </c>
      <c r="F115" s="328">
        <v>0</v>
      </c>
      <c r="G115" s="328">
        <v>17.88</v>
      </c>
      <c r="H115" s="328">
        <v>67.959999999999994</v>
      </c>
      <c r="I115" s="295">
        <v>9</v>
      </c>
      <c r="J115" s="295">
        <v>0</v>
      </c>
      <c r="K115" s="295">
        <v>1.9</v>
      </c>
      <c r="L115" s="295">
        <v>0.04</v>
      </c>
      <c r="M115" s="295">
        <v>0</v>
      </c>
      <c r="N115" s="295">
        <v>0</v>
      </c>
      <c r="O115" s="295">
        <v>0</v>
      </c>
      <c r="P115" s="295">
        <v>0</v>
      </c>
    </row>
    <row r="116" spans="2:16" ht="30" customHeight="1" x14ac:dyDescent="0.25">
      <c r="B116" s="190"/>
      <c r="C116" s="293" t="s">
        <v>38</v>
      </c>
      <c r="D116" s="304" t="s">
        <v>8</v>
      </c>
      <c r="E116" s="303">
        <v>3.08</v>
      </c>
      <c r="F116" s="327">
        <v>0.56000000000000005</v>
      </c>
      <c r="G116" s="327">
        <v>15.08</v>
      </c>
      <c r="H116" s="327">
        <v>80.400000000000006</v>
      </c>
      <c r="I116" s="327">
        <v>13.2</v>
      </c>
      <c r="J116" s="327">
        <v>77.599999999999994</v>
      </c>
      <c r="K116" s="327">
        <v>22.8</v>
      </c>
      <c r="L116" s="327">
        <v>1.8</v>
      </c>
      <c r="M116" s="327">
        <v>0</v>
      </c>
      <c r="N116" s="327">
        <v>0.08</v>
      </c>
      <c r="O116" s="327">
        <v>0.04</v>
      </c>
      <c r="P116" s="327">
        <v>0</v>
      </c>
    </row>
    <row r="117" spans="2:16" ht="30" customHeight="1" x14ac:dyDescent="0.25">
      <c r="B117" s="301"/>
      <c r="C117" s="296" t="s">
        <v>33</v>
      </c>
      <c r="D117" s="300"/>
      <c r="E117" s="298">
        <f>SUM(E111:E116)</f>
        <v>33.199999999999996</v>
      </c>
      <c r="F117" s="298">
        <f t="shared" ref="F117:P117" si="53">SUM(F111:F116)</f>
        <v>27.679999999999996</v>
      </c>
      <c r="G117" s="298">
        <f t="shared" si="53"/>
        <v>90.04</v>
      </c>
      <c r="H117" s="298">
        <f t="shared" si="53"/>
        <v>740.14</v>
      </c>
      <c r="I117" s="298">
        <f t="shared" si="53"/>
        <v>85.10799999999999</v>
      </c>
      <c r="J117" s="298">
        <f t="shared" si="53"/>
        <v>298.983</v>
      </c>
      <c r="K117" s="298">
        <f t="shared" si="53"/>
        <v>68.441999999999993</v>
      </c>
      <c r="L117" s="298">
        <f t="shared" si="53"/>
        <v>6.2089999999999996</v>
      </c>
      <c r="M117" s="298">
        <f t="shared" si="53"/>
        <v>22.751000000000001</v>
      </c>
      <c r="N117" s="298">
        <f t="shared" si="53"/>
        <v>0.42600000000000005</v>
      </c>
      <c r="O117" s="298">
        <f t="shared" si="53"/>
        <v>0.34499999999999997</v>
      </c>
      <c r="P117" s="298">
        <f t="shared" si="53"/>
        <v>3.2000000000000001E-2</v>
      </c>
    </row>
    <row r="118" spans="2:16" ht="30" customHeight="1" x14ac:dyDescent="0.25">
      <c r="B118" s="190"/>
      <c r="C118" s="296"/>
      <c r="D118" s="292" t="s">
        <v>192</v>
      </c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</row>
    <row r="119" spans="2:16" ht="30" customHeight="1" x14ac:dyDescent="0.25">
      <c r="B119" s="190"/>
      <c r="C119" s="337" t="s">
        <v>31</v>
      </c>
      <c r="D119" s="338" t="s">
        <v>195</v>
      </c>
      <c r="E119" s="339">
        <v>0</v>
      </c>
      <c r="F119" s="339">
        <v>0</v>
      </c>
      <c r="G119" s="339">
        <v>22.4</v>
      </c>
      <c r="H119" s="339">
        <v>90</v>
      </c>
      <c r="I119" s="340">
        <v>10.54</v>
      </c>
      <c r="J119" s="340">
        <v>6.02</v>
      </c>
      <c r="K119" s="340">
        <v>10.54</v>
      </c>
      <c r="L119" s="340">
        <v>2.11</v>
      </c>
      <c r="M119" s="340">
        <v>0</v>
      </c>
      <c r="N119" s="340">
        <v>0.02</v>
      </c>
      <c r="O119" s="340">
        <v>0</v>
      </c>
      <c r="P119" s="340">
        <v>3.01</v>
      </c>
    </row>
    <row r="120" spans="2:16" ht="30" customHeight="1" x14ac:dyDescent="0.25">
      <c r="B120" s="190"/>
      <c r="C120" s="296" t="s">
        <v>38</v>
      </c>
      <c r="D120" s="294" t="s">
        <v>196</v>
      </c>
      <c r="E120" s="303">
        <v>3.42</v>
      </c>
      <c r="F120" s="303">
        <v>9.81</v>
      </c>
      <c r="G120" s="303">
        <v>38.799999999999997</v>
      </c>
      <c r="H120" s="303">
        <v>256</v>
      </c>
      <c r="I120" s="295">
        <v>16.399999999999999</v>
      </c>
      <c r="J120" s="295">
        <v>34.799999999999997</v>
      </c>
      <c r="K120" s="295">
        <v>6</v>
      </c>
      <c r="L120" s="295">
        <v>0.4</v>
      </c>
      <c r="M120" s="295">
        <v>0</v>
      </c>
      <c r="N120" s="295">
        <v>0.04</v>
      </c>
      <c r="O120" s="295">
        <v>0.02</v>
      </c>
      <c r="P120" s="295">
        <v>3.2000000000000001E-2</v>
      </c>
    </row>
    <row r="121" spans="2:16" ht="30" customHeight="1" x14ac:dyDescent="0.25">
      <c r="B121" s="190"/>
      <c r="C121" s="296" t="s">
        <v>33</v>
      </c>
      <c r="D121" s="294"/>
      <c r="E121" s="290">
        <f>E119+E120</f>
        <v>3.42</v>
      </c>
      <c r="F121" s="290">
        <f t="shared" ref="F121" si="54">F119+F120</f>
        <v>9.81</v>
      </c>
      <c r="G121" s="290">
        <f t="shared" ref="G121" si="55">G119+G120</f>
        <v>61.199999999999996</v>
      </c>
      <c r="H121" s="290">
        <f t="shared" ref="H121" si="56">H119+H120</f>
        <v>346</v>
      </c>
      <c r="I121" s="290">
        <f t="shared" ref="I121" si="57">I119+I120</f>
        <v>26.939999999999998</v>
      </c>
      <c r="J121" s="290">
        <f t="shared" ref="J121" si="58">J119+J120</f>
        <v>40.819999999999993</v>
      </c>
      <c r="K121" s="290">
        <f t="shared" ref="K121" si="59">K119+K120</f>
        <v>16.54</v>
      </c>
      <c r="L121" s="290">
        <f t="shared" ref="L121" si="60">L119+L120</f>
        <v>2.5099999999999998</v>
      </c>
      <c r="M121" s="290">
        <f t="shared" ref="M121" si="61">M119+M120</f>
        <v>0</v>
      </c>
      <c r="N121" s="290">
        <f t="shared" ref="N121" si="62">N119+N120</f>
        <v>0.06</v>
      </c>
      <c r="O121" s="290">
        <f t="shared" ref="O121" si="63">O119+O120</f>
        <v>0.02</v>
      </c>
      <c r="P121" s="290">
        <f t="shared" ref="P121" si="64">P119+P120</f>
        <v>3.0419999999999998</v>
      </c>
    </row>
    <row r="122" spans="2:16" ht="30" customHeight="1" x14ac:dyDescent="0.25">
      <c r="B122" s="301"/>
      <c r="C122" s="305"/>
      <c r="D122" s="306" t="s">
        <v>9</v>
      </c>
      <c r="E122" s="298">
        <f>E110+E117+E121</f>
        <v>36.619999999999997</v>
      </c>
      <c r="F122" s="298">
        <f t="shared" ref="F122" si="65">F110+F117+F121</f>
        <v>37.489999999999995</v>
      </c>
      <c r="G122" s="298">
        <f t="shared" ref="G122" si="66">G110+G117+G121</f>
        <v>151.24</v>
      </c>
      <c r="H122" s="298">
        <f t="shared" ref="H122" si="67">H110+H117+H121</f>
        <v>1086.1399999999999</v>
      </c>
      <c r="I122" s="298">
        <f t="shared" ref="I122" si="68">I110+I117+I121</f>
        <v>112.04799999999999</v>
      </c>
      <c r="J122" s="298">
        <f t="shared" ref="J122" si="69">J110+J117+J121</f>
        <v>339.803</v>
      </c>
      <c r="K122" s="298">
        <f t="shared" ref="K122" si="70">K110+K117+K121</f>
        <v>84.981999999999999</v>
      </c>
      <c r="L122" s="298">
        <f t="shared" ref="L122" si="71">L110+L117+L121</f>
        <v>8.7189999999999994</v>
      </c>
      <c r="M122" s="298">
        <f t="shared" ref="M122" si="72">M110+M117+M121</f>
        <v>22.751000000000001</v>
      </c>
      <c r="N122" s="298">
        <f t="shared" ref="N122" si="73">N110+N117+N121</f>
        <v>0.48600000000000004</v>
      </c>
      <c r="O122" s="298">
        <f t="shared" ref="O122" si="74">O110+O117+O121</f>
        <v>0.36499999999999999</v>
      </c>
      <c r="P122" s="298">
        <f t="shared" ref="P122" si="75">P110+P117+P121</f>
        <v>3.0739999999999998</v>
      </c>
    </row>
    <row r="123" spans="2:16" ht="30" customHeight="1" x14ac:dyDescent="0.25">
      <c r="C123" s="307"/>
      <c r="D123" s="285" t="s">
        <v>63</v>
      </c>
      <c r="E123" s="308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319"/>
    </row>
    <row r="124" spans="2:16" ht="30" customHeight="1" x14ac:dyDescent="0.25">
      <c r="B124" s="309"/>
      <c r="C124" s="310"/>
      <c r="D124" s="311" t="s">
        <v>64</v>
      </c>
      <c r="E124" s="311"/>
      <c r="F124" s="289"/>
      <c r="G124" s="289"/>
      <c r="H124" s="320"/>
      <c r="I124" s="289"/>
      <c r="J124" s="289"/>
      <c r="K124" s="289"/>
      <c r="L124" s="289"/>
      <c r="M124" s="286"/>
      <c r="N124" s="286"/>
      <c r="O124" s="286"/>
      <c r="P124" s="321"/>
    </row>
    <row r="125" spans="2:16" ht="30" customHeight="1" x14ac:dyDescent="0.25">
      <c r="B125" s="290" t="s">
        <v>13</v>
      </c>
      <c r="C125" s="429" t="s">
        <v>14</v>
      </c>
      <c r="D125" s="427" t="s">
        <v>15</v>
      </c>
      <c r="E125" s="427" t="s">
        <v>16</v>
      </c>
      <c r="F125" s="427" t="s">
        <v>17</v>
      </c>
      <c r="G125" s="427" t="s">
        <v>18</v>
      </c>
      <c r="H125" s="427" t="s">
        <v>19</v>
      </c>
      <c r="I125" s="427" t="s">
        <v>20</v>
      </c>
      <c r="J125" s="427"/>
      <c r="K125" s="427"/>
      <c r="L125" s="427"/>
      <c r="M125" s="427" t="s">
        <v>21</v>
      </c>
      <c r="N125" s="427"/>
      <c r="O125" s="427"/>
      <c r="P125" s="427"/>
    </row>
    <row r="126" spans="2:16" ht="30" customHeight="1" x14ac:dyDescent="0.25">
      <c r="B126" s="290" t="s">
        <v>22</v>
      </c>
      <c r="C126" s="429"/>
      <c r="D126" s="427"/>
      <c r="E126" s="427"/>
      <c r="F126" s="427"/>
      <c r="G126" s="427"/>
      <c r="H126" s="427"/>
      <c r="I126" s="281" t="s">
        <v>202</v>
      </c>
      <c r="J126" s="281" t="s">
        <v>25</v>
      </c>
      <c r="K126" s="281" t="s">
        <v>24</v>
      </c>
      <c r="L126" s="281" t="s">
        <v>26</v>
      </c>
      <c r="M126" s="281" t="s">
        <v>30</v>
      </c>
      <c r="N126" s="281" t="s">
        <v>197</v>
      </c>
      <c r="O126" s="281" t="s">
        <v>198</v>
      </c>
      <c r="P126" s="281" t="s">
        <v>27</v>
      </c>
    </row>
    <row r="127" spans="2:16" ht="30" customHeight="1" x14ac:dyDescent="0.25">
      <c r="B127" s="290"/>
      <c r="C127" s="291"/>
      <c r="D127" s="292" t="s">
        <v>10</v>
      </c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</row>
    <row r="128" spans="2:16" ht="45" x14ac:dyDescent="0.25">
      <c r="B128" s="190">
        <v>469</v>
      </c>
      <c r="C128" s="293" t="s">
        <v>145</v>
      </c>
      <c r="D128" s="294" t="s">
        <v>146</v>
      </c>
      <c r="E128" s="190">
        <v>25.95</v>
      </c>
      <c r="F128" s="190">
        <v>13.59</v>
      </c>
      <c r="G128" s="190">
        <v>27.96</v>
      </c>
      <c r="H128" s="190">
        <v>335.37</v>
      </c>
      <c r="I128" s="295">
        <v>279.48</v>
      </c>
      <c r="J128" s="295">
        <v>358.005</v>
      </c>
      <c r="K128" s="295">
        <v>39.375</v>
      </c>
      <c r="L128" s="295">
        <v>0.85499999999999998</v>
      </c>
      <c r="M128" s="295">
        <v>0.84</v>
      </c>
      <c r="N128" s="295">
        <v>7.4999999999999997E-2</v>
      </c>
      <c r="O128" s="295">
        <v>0.46500000000000002</v>
      </c>
      <c r="P128" s="295">
        <v>0.13500000000000001</v>
      </c>
    </row>
    <row r="129" spans="2:16" ht="30" customHeight="1" x14ac:dyDescent="0.25">
      <c r="B129" s="190"/>
      <c r="C129" s="293" t="s">
        <v>98</v>
      </c>
      <c r="D129" s="349" t="s">
        <v>67</v>
      </c>
      <c r="E129" s="190">
        <v>3.4</v>
      </c>
      <c r="F129" s="190">
        <v>4.5199999999999996</v>
      </c>
      <c r="G129" s="190">
        <v>27.88</v>
      </c>
      <c r="H129" s="190">
        <v>165.6</v>
      </c>
      <c r="I129" s="295">
        <v>16.399999999999999</v>
      </c>
      <c r="J129" s="295">
        <v>34.799999999999997</v>
      </c>
      <c r="K129" s="295">
        <v>6</v>
      </c>
      <c r="L129" s="295">
        <v>0.4</v>
      </c>
      <c r="M129" s="295">
        <v>0</v>
      </c>
      <c r="N129" s="295">
        <v>0.04</v>
      </c>
      <c r="O129" s="295">
        <v>0.02</v>
      </c>
      <c r="P129" s="295">
        <v>3.2000000000000001E-2</v>
      </c>
    </row>
    <row r="130" spans="2:16" ht="30" customHeight="1" x14ac:dyDescent="0.25">
      <c r="B130" s="190">
        <v>377</v>
      </c>
      <c r="C130" s="293" t="s">
        <v>31</v>
      </c>
      <c r="D130" s="349" t="s">
        <v>231</v>
      </c>
      <c r="E130" s="190">
        <v>0.14000000000000001</v>
      </c>
      <c r="F130" s="190">
        <v>0.04</v>
      </c>
      <c r="G130" s="190">
        <v>15.16</v>
      </c>
      <c r="H130" s="190">
        <v>59.3</v>
      </c>
      <c r="I130" s="295">
        <v>13.48</v>
      </c>
      <c r="J130" s="295">
        <v>5.24</v>
      </c>
      <c r="K130" s="295">
        <v>4.7</v>
      </c>
      <c r="L130" s="295">
        <v>0.48</v>
      </c>
      <c r="M130" s="295">
        <v>2.04</v>
      </c>
      <c r="N130" s="295">
        <v>0</v>
      </c>
      <c r="O130" s="295">
        <v>0</v>
      </c>
      <c r="P130" s="295">
        <v>0</v>
      </c>
    </row>
    <row r="131" spans="2:16" ht="30" customHeight="1" x14ac:dyDescent="0.25">
      <c r="B131" s="290"/>
      <c r="C131" s="296" t="s">
        <v>33</v>
      </c>
      <c r="D131" s="292"/>
      <c r="E131" s="290">
        <f t="shared" ref="E131:P131" si="76">SUM(E128:E130)</f>
        <v>29.49</v>
      </c>
      <c r="F131" s="290">
        <f t="shared" si="76"/>
        <v>18.149999999999999</v>
      </c>
      <c r="G131" s="290">
        <f t="shared" si="76"/>
        <v>71</v>
      </c>
      <c r="H131" s="290">
        <f t="shared" si="76"/>
        <v>560.27</v>
      </c>
      <c r="I131" s="290">
        <f t="shared" si="76"/>
        <v>309.36</v>
      </c>
      <c r="J131" s="290">
        <f t="shared" si="76"/>
        <v>398.04500000000002</v>
      </c>
      <c r="K131" s="290">
        <f t="shared" si="76"/>
        <v>50.075000000000003</v>
      </c>
      <c r="L131" s="290">
        <f t="shared" si="76"/>
        <v>1.7349999999999999</v>
      </c>
      <c r="M131" s="290">
        <f t="shared" si="76"/>
        <v>2.88</v>
      </c>
      <c r="N131" s="290">
        <f t="shared" si="76"/>
        <v>0.11499999999999999</v>
      </c>
      <c r="O131" s="290">
        <f t="shared" si="76"/>
        <v>0.48500000000000004</v>
      </c>
      <c r="P131" s="290">
        <f t="shared" si="76"/>
        <v>0.16700000000000001</v>
      </c>
    </row>
    <row r="132" spans="2:16" ht="30" customHeight="1" x14ac:dyDescent="0.25">
      <c r="B132" s="298"/>
      <c r="C132" s="299"/>
      <c r="D132" s="300" t="s">
        <v>4</v>
      </c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</row>
    <row r="133" spans="2:16" ht="30" customHeight="1" x14ac:dyDescent="0.25">
      <c r="B133" s="190">
        <v>17</v>
      </c>
      <c r="C133" s="293" t="s">
        <v>37</v>
      </c>
      <c r="D133" s="302" t="s">
        <v>123</v>
      </c>
      <c r="E133" s="190">
        <v>0.91</v>
      </c>
      <c r="F133" s="190">
        <v>6.12</v>
      </c>
      <c r="G133" s="190">
        <v>5.62</v>
      </c>
      <c r="H133" s="190">
        <v>81.760000000000005</v>
      </c>
      <c r="I133" s="295">
        <v>15.102</v>
      </c>
      <c r="J133" s="295">
        <v>24.72</v>
      </c>
      <c r="K133" s="295">
        <v>10.938000000000001</v>
      </c>
      <c r="L133" s="295">
        <v>0.58199999999999996</v>
      </c>
      <c r="M133" s="295">
        <v>7.08</v>
      </c>
      <c r="N133" s="295">
        <v>4.2000000000000003E-2</v>
      </c>
      <c r="O133" s="295">
        <v>0.03</v>
      </c>
      <c r="P133" s="295">
        <v>0</v>
      </c>
    </row>
    <row r="134" spans="2:16" ht="30" customHeight="1" x14ac:dyDescent="0.25">
      <c r="B134" s="190">
        <v>155</v>
      </c>
      <c r="C134" s="293" t="s">
        <v>47</v>
      </c>
      <c r="D134" s="294" t="s">
        <v>126</v>
      </c>
      <c r="E134" s="303">
        <v>4.58</v>
      </c>
      <c r="F134" s="303">
        <v>8.08</v>
      </c>
      <c r="G134" s="303">
        <v>15.43</v>
      </c>
      <c r="H134" s="303">
        <v>152.9</v>
      </c>
      <c r="I134" s="295">
        <v>22.524999999999999</v>
      </c>
      <c r="J134" s="295">
        <v>48.45</v>
      </c>
      <c r="K134" s="295">
        <v>19.925000000000001</v>
      </c>
      <c r="L134" s="295">
        <v>0.95</v>
      </c>
      <c r="M134" s="295">
        <v>13.475</v>
      </c>
      <c r="N134" s="295">
        <v>0.1</v>
      </c>
      <c r="O134" s="295">
        <v>7.4999999999999997E-2</v>
      </c>
      <c r="P134" s="295">
        <v>0</v>
      </c>
    </row>
    <row r="135" spans="2:16" ht="30" customHeight="1" x14ac:dyDescent="0.25">
      <c r="B135" s="190">
        <v>679</v>
      </c>
      <c r="C135" s="293" t="s">
        <v>53</v>
      </c>
      <c r="D135" s="294" t="s">
        <v>62</v>
      </c>
      <c r="E135" s="190">
        <v>7.56</v>
      </c>
      <c r="F135" s="190">
        <v>1.98</v>
      </c>
      <c r="G135" s="190">
        <v>34.26</v>
      </c>
      <c r="H135" s="190">
        <v>184.8</v>
      </c>
      <c r="I135" s="295">
        <v>16.05</v>
      </c>
      <c r="J135" s="295">
        <v>178.8</v>
      </c>
      <c r="K135" s="295">
        <v>120.9</v>
      </c>
      <c r="L135" s="295">
        <v>4.0199999999999996</v>
      </c>
      <c r="M135" s="295">
        <v>0</v>
      </c>
      <c r="N135" s="295">
        <v>0.255</v>
      </c>
      <c r="O135" s="295">
        <v>0.12</v>
      </c>
      <c r="P135" s="295">
        <v>0</v>
      </c>
    </row>
    <row r="136" spans="2:16" ht="30" customHeight="1" x14ac:dyDescent="0.25">
      <c r="B136" s="190">
        <v>16</v>
      </c>
      <c r="C136" s="293" t="s">
        <v>99</v>
      </c>
      <c r="D136" s="302" t="s">
        <v>43</v>
      </c>
      <c r="E136" s="190">
        <v>5.2</v>
      </c>
      <c r="F136" s="190">
        <v>10.050000000000001</v>
      </c>
      <c r="G136" s="190">
        <v>0.4</v>
      </c>
      <c r="H136" s="301">
        <v>113</v>
      </c>
      <c r="I136" s="295">
        <v>12.5</v>
      </c>
      <c r="J136" s="295">
        <v>69.5</v>
      </c>
      <c r="K136" s="295">
        <v>7.5</v>
      </c>
      <c r="L136" s="295">
        <v>0.9</v>
      </c>
      <c r="M136" s="295">
        <v>0</v>
      </c>
      <c r="N136" s="295">
        <v>0.01</v>
      </c>
      <c r="O136" s="295">
        <v>0.05</v>
      </c>
      <c r="P136" s="295">
        <v>0</v>
      </c>
    </row>
    <row r="137" spans="2:16" ht="30" customHeight="1" x14ac:dyDescent="0.25">
      <c r="B137" s="190">
        <v>350</v>
      </c>
      <c r="C137" s="293" t="s">
        <v>31</v>
      </c>
      <c r="D137" s="294" t="s">
        <v>7</v>
      </c>
      <c r="E137" s="190">
        <v>0.06</v>
      </c>
      <c r="F137" s="190">
        <v>0</v>
      </c>
      <c r="G137" s="190">
        <v>17.88</v>
      </c>
      <c r="H137" s="190">
        <v>67.959999999999994</v>
      </c>
      <c r="I137" s="295">
        <v>9</v>
      </c>
      <c r="J137" s="295">
        <v>0</v>
      </c>
      <c r="K137" s="295">
        <v>1.9</v>
      </c>
      <c r="L137" s="295">
        <v>0.04</v>
      </c>
      <c r="M137" s="295">
        <v>0</v>
      </c>
      <c r="N137" s="295">
        <v>0</v>
      </c>
      <c r="O137" s="295">
        <v>0</v>
      </c>
      <c r="P137" s="295">
        <v>0</v>
      </c>
    </row>
    <row r="138" spans="2:16" ht="30" customHeight="1" x14ac:dyDescent="0.25">
      <c r="B138" s="190"/>
      <c r="C138" s="293" t="s">
        <v>38</v>
      </c>
      <c r="D138" s="304" t="s">
        <v>8</v>
      </c>
      <c r="E138" s="303">
        <v>3.08</v>
      </c>
      <c r="F138" s="327">
        <v>0.56000000000000005</v>
      </c>
      <c r="G138" s="327">
        <v>15.08</v>
      </c>
      <c r="H138" s="327">
        <v>80.400000000000006</v>
      </c>
      <c r="I138" s="327">
        <v>13.2</v>
      </c>
      <c r="J138" s="327">
        <v>77.599999999999994</v>
      </c>
      <c r="K138" s="327">
        <v>22.8</v>
      </c>
      <c r="L138" s="327">
        <v>1.8</v>
      </c>
      <c r="M138" s="327">
        <v>0</v>
      </c>
      <c r="N138" s="327">
        <v>0.08</v>
      </c>
      <c r="O138" s="327">
        <v>0.04</v>
      </c>
      <c r="P138" s="327">
        <v>0</v>
      </c>
    </row>
    <row r="139" spans="2:16" ht="30" customHeight="1" x14ac:dyDescent="0.25">
      <c r="B139" s="301"/>
      <c r="C139" s="296" t="s">
        <v>45</v>
      </c>
      <c r="D139" s="300"/>
      <c r="E139" s="298">
        <f>SUM(E133:E138)</f>
        <v>21.39</v>
      </c>
      <c r="F139" s="298">
        <f t="shared" ref="F139:P139" si="77">SUM(F133:F138)</f>
        <v>26.79</v>
      </c>
      <c r="G139" s="298">
        <f t="shared" si="77"/>
        <v>88.67</v>
      </c>
      <c r="H139" s="298">
        <f t="shared" si="77"/>
        <v>680.82</v>
      </c>
      <c r="I139" s="298">
        <f t="shared" si="77"/>
        <v>88.376999999999995</v>
      </c>
      <c r="J139" s="298">
        <f t="shared" si="77"/>
        <v>399.07000000000005</v>
      </c>
      <c r="K139" s="298">
        <f t="shared" si="77"/>
        <v>183.96300000000002</v>
      </c>
      <c r="L139" s="298">
        <f t="shared" si="77"/>
        <v>8.2919999999999998</v>
      </c>
      <c r="M139" s="298">
        <f t="shared" si="77"/>
        <v>20.555</v>
      </c>
      <c r="N139" s="298">
        <f t="shared" si="77"/>
        <v>0.48700000000000004</v>
      </c>
      <c r="O139" s="298">
        <f t="shared" si="77"/>
        <v>0.31499999999999995</v>
      </c>
      <c r="P139" s="298">
        <f t="shared" si="77"/>
        <v>0</v>
      </c>
    </row>
    <row r="140" spans="2:16" ht="30" customHeight="1" x14ac:dyDescent="0.25">
      <c r="B140" s="190"/>
      <c r="C140" s="296"/>
      <c r="D140" s="292" t="s">
        <v>192</v>
      </c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</row>
    <row r="141" spans="2:16" ht="30" customHeight="1" x14ac:dyDescent="0.25">
      <c r="B141" s="190"/>
      <c r="C141" s="296" t="s">
        <v>87</v>
      </c>
      <c r="D141" s="294" t="s">
        <v>72</v>
      </c>
      <c r="E141" s="207">
        <v>4.5</v>
      </c>
      <c r="F141" s="207">
        <v>4.68</v>
      </c>
      <c r="G141" s="207">
        <v>19.8</v>
      </c>
      <c r="H141" s="207">
        <v>138.6</v>
      </c>
      <c r="I141" s="190">
        <v>10.54</v>
      </c>
      <c r="J141" s="190">
        <v>6.02</v>
      </c>
      <c r="K141" s="190">
        <v>10.54</v>
      </c>
      <c r="L141" s="190">
        <v>2.11</v>
      </c>
      <c r="M141" s="190">
        <v>0</v>
      </c>
      <c r="N141" s="190">
        <v>0.02</v>
      </c>
      <c r="O141" s="190">
        <v>0</v>
      </c>
      <c r="P141" s="190">
        <v>3.01</v>
      </c>
    </row>
    <row r="142" spans="2:16" ht="30" customHeight="1" x14ac:dyDescent="0.25">
      <c r="B142" s="190"/>
      <c r="C142" s="296" t="s">
        <v>38</v>
      </c>
      <c r="D142" s="294" t="s">
        <v>196</v>
      </c>
      <c r="E142" s="303">
        <v>3.42</v>
      </c>
      <c r="F142" s="303">
        <v>9.81</v>
      </c>
      <c r="G142" s="303">
        <v>38.799999999999997</v>
      </c>
      <c r="H142" s="303">
        <v>256</v>
      </c>
      <c r="I142" s="295">
        <v>16.399999999999999</v>
      </c>
      <c r="J142" s="295">
        <v>34.799999999999997</v>
      </c>
      <c r="K142" s="295">
        <v>6</v>
      </c>
      <c r="L142" s="295">
        <v>0.4</v>
      </c>
      <c r="M142" s="295">
        <v>0</v>
      </c>
      <c r="N142" s="295">
        <v>0.04</v>
      </c>
      <c r="O142" s="295">
        <v>0.02</v>
      </c>
      <c r="P142" s="295">
        <v>3.2000000000000001E-2</v>
      </c>
    </row>
    <row r="143" spans="2:16" ht="30" customHeight="1" x14ac:dyDescent="0.25">
      <c r="B143" s="190"/>
      <c r="C143" s="296" t="s">
        <v>33</v>
      </c>
      <c r="D143" s="294"/>
      <c r="E143" s="290">
        <f>E141+E142</f>
        <v>7.92</v>
      </c>
      <c r="F143" s="290">
        <f t="shared" ref="F143" si="78">F141+F142</f>
        <v>14.49</v>
      </c>
      <c r="G143" s="290">
        <f t="shared" ref="G143" si="79">G141+G142</f>
        <v>58.599999999999994</v>
      </c>
      <c r="H143" s="290">
        <f t="shared" ref="H143" si="80">H141+H142</f>
        <v>394.6</v>
      </c>
      <c r="I143" s="290">
        <f t="shared" ref="I143" si="81">I141+I142</f>
        <v>26.939999999999998</v>
      </c>
      <c r="J143" s="290">
        <f t="shared" ref="J143" si="82">J141+J142</f>
        <v>40.819999999999993</v>
      </c>
      <c r="K143" s="290">
        <f t="shared" ref="K143" si="83">K141+K142</f>
        <v>16.54</v>
      </c>
      <c r="L143" s="290">
        <f t="shared" ref="L143" si="84">L141+L142</f>
        <v>2.5099999999999998</v>
      </c>
      <c r="M143" s="290">
        <f t="shared" ref="M143" si="85">M141+M142</f>
        <v>0</v>
      </c>
      <c r="N143" s="290">
        <f t="shared" ref="N143" si="86">N141+N142</f>
        <v>0.06</v>
      </c>
      <c r="O143" s="290">
        <f t="shared" ref="O143" si="87">O141+O142</f>
        <v>0.02</v>
      </c>
      <c r="P143" s="290">
        <f t="shared" ref="P143" si="88">P141+P142</f>
        <v>3.0419999999999998</v>
      </c>
    </row>
    <row r="144" spans="2:16" ht="30" customHeight="1" x14ac:dyDescent="0.25">
      <c r="B144" s="301"/>
      <c r="C144" s="305"/>
      <c r="D144" s="306" t="s">
        <v>9</v>
      </c>
      <c r="E144" s="298">
        <f>E132+E139+E143</f>
        <v>29.310000000000002</v>
      </c>
      <c r="F144" s="298">
        <f t="shared" ref="F144" si="89">F132+F139+F143</f>
        <v>41.28</v>
      </c>
      <c r="G144" s="298">
        <f t="shared" ref="G144" si="90">G132+G139+G143</f>
        <v>147.26999999999998</v>
      </c>
      <c r="H144" s="298">
        <f t="shared" ref="H144" si="91">H132+H139+H143</f>
        <v>1075.42</v>
      </c>
      <c r="I144" s="298">
        <f t="shared" ref="I144" si="92">I132+I139+I143</f>
        <v>115.31699999999999</v>
      </c>
      <c r="J144" s="298">
        <f t="shared" ref="J144" si="93">J132+J139+J143</f>
        <v>439.89000000000004</v>
      </c>
      <c r="K144" s="298">
        <f t="shared" ref="K144" si="94">K132+K139+K143</f>
        <v>200.50300000000001</v>
      </c>
      <c r="L144" s="298">
        <f t="shared" ref="L144" si="95">L132+L139+L143</f>
        <v>10.802</v>
      </c>
      <c r="M144" s="298">
        <f t="shared" ref="M144" si="96">M132+M139+M143</f>
        <v>20.555</v>
      </c>
      <c r="N144" s="298">
        <f t="shared" ref="N144" si="97">N132+N139+N143</f>
        <v>0.54700000000000004</v>
      </c>
      <c r="O144" s="298">
        <f t="shared" ref="O144" si="98">O132+O139+O143</f>
        <v>0.33499999999999996</v>
      </c>
      <c r="P144" s="298">
        <f t="shared" ref="P144" si="99">P132+P139+P143</f>
        <v>3.0419999999999998</v>
      </c>
    </row>
    <row r="145" spans="2:16" ht="30" customHeight="1" x14ac:dyDescent="0.25"/>
    <row r="146" spans="2:16" ht="30" customHeight="1" x14ac:dyDescent="0.25"/>
    <row r="147" spans="2:16" ht="30" customHeight="1" x14ac:dyDescent="0.25">
      <c r="C147" s="307"/>
      <c r="D147" s="285" t="s">
        <v>70</v>
      </c>
      <c r="E147" s="308"/>
      <c r="F147" s="308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</row>
    <row r="148" spans="2:16" ht="30" customHeight="1" x14ac:dyDescent="0.25">
      <c r="B148" s="309"/>
      <c r="C148" s="310"/>
      <c r="D148" s="311" t="s">
        <v>71</v>
      </c>
      <c r="E148" s="311"/>
      <c r="F148" s="311"/>
      <c r="G148" s="289"/>
      <c r="H148" s="320"/>
      <c r="I148" s="289"/>
      <c r="J148" s="289"/>
      <c r="K148" s="289"/>
      <c r="L148" s="289"/>
      <c r="M148" s="289"/>
      <c r="N148" s="289"/>
      <c r="O148" s="289"/>
      <c r="P148" s="289"/>
    </row>
    <row r="149" spans="2:16" ht="30" customHeight="1" x14ac:dyDescent="0.25">
      <c r="B149" s="290" t="s">
        <v>13</v>
      </c>
      <c r="C149" s="429" t="s">
        <v>14</v>
      </c>
      <c r="D149" s="427" t="s">
        <v>15</v>
      </c>
      <c r="E149" s="427" t="s">
        <v>16</v>
      </c>
      <c r="F149" s="427" t="s">
        <v>17</v>
      </c>
      <c r="G149" s="427" t="s">
        <v>18</v>
      </c>
      <c r="H149" s="427" t="s">
        <v>19</v>
      </c>
      <c r="I149" s="427" t="s">
        <v>20</v>
      </c>
      <c r="J149" s="427"/>
      <c r="K149" s="427"/>
      <c r="L149" s="427"/>
      <c r="M149" s="427" t="s">
        <v>21</v>
      </c>
      <c r="N149" s="427"/>
      <c r="O149" s="427"/>
      <c r="P149" s="427"/>
    </row>
    <row r="150" spans="2:16" ht="30" customHeight="1" x14ac:dyDescent="0.25">
      <c r="B150" s="290" t="s">
        <v>22</v>
      </c>
      <c r="C150" s="429"/>
      <c r="D150" s="427"/>
      <c r="E150" s="427"/>
      <c r="F150" s="427"/>
      <c r="G150" s="427"/>
      <c r="H150" s="427"/>
      <c r="I150" s="281" t="s">
        <v>202</v>
      </c>
      <c r="J150" s="281" t="s">
        <v>25</v>
      </c>
      <c r="K150" s="281" t="s">
        <v>24</v>
      </c>
      <c r="L150" s="281" t="s">
        <v>26</v>
      </c>
      <c r="M150" s="281" t="s">
        <v>30</v>
      </c>
      <c r="N150" s="281" t="s">
        <v>197</v>
      </c>
      <c r="O150" s="281" t="s">
        <v>198</v>
      </c>
      <c r="P150" s="281" t="s">
        <v>27</v>
      </c>
    </row>
    <row r="151" spans="2:16" ht="30" customHeight="1" x14ac:dyDescent="0.25">
      <c r="B151" s="290"/>
      <c r="C151" s="291"/>
      <c r="D151" s="292" t="s">
        <v>10</v>
      </c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</row>
    <row r="152" spans="2:16" ht="30" customHeight="1" x14ac:dyDescent="0.25">
      <c r="B152" s="190">
        <v>174</v>
      </c>
      <c r="C152" s="293" t="s">
        <v>53</v>
      </c>
      <c r="D152" s="294" t="s">
        <v>52</v>
      </c>
      <c r="E152" s="190">
        <v>4.63</v>
      </c>
      <c r="F152" s="190">
        <v>6.48</v>
      </c>
      <c r="G152" s="190">
        <v>31.52</v>
      </c>
      <c r="H152" s="190">
        <v>201.99</v>
      </c>
      <c r="I152" s="295">
        <v>124.86</v>
      </c>
      <c r="J152" s="295">
        <v>36</v>
      </c>
      <c r="K152" s="295">
        <v>12.3</v>
      </c>
      <c r="L152" s="295">
        <v>0.375</v>
      </c>
      <c r="M152" s="295">
        <v>1.3049999999999999</v>
      </c>
      <c r="N152" s="295">
        <v>0.06</v>
      </c>
      <c r="O152" s="295">
        <v>0.16500000000000001</v>
      </c>
      <c r="P152" s="295">
        <v>0</v>
      </c>
    </row>
    <row r="153" spans="2:16" ht="30" customHeight="1" x14ac:dyDescent="0.25">
      <c r="B153" s="190"/>
      <c r="C153" s="293" t="s">
        <v>98</v>
      </c>
      <c r="D153" s="294" t="s">
        <v>67</v>
      </c>
      <c r="E153" s="190">
        <v>3.4</v>
      </c>
      <c r="F153" s="190">
        <v>4.5199999999999996</v>
      </c>
      <c r="G153" s="190">
        <v>27.88</v>
      </c>
      <c r="H153" s="190">
        <v>165.6</v>
      </c>
      <c r="I153" s="295">
        <v>16.399999999999999</v>
      </c>
      <c r="J153" s="295">
        <v>34.799999999999997</v>
      </c>
      <c r="K153" s="295">
        <v>6</v>
      </c>
      <c r="L153" s="295">
        <v>0.4</v>
      </c>
      <c r="M153" s="295">
        <v>0</v>
      </c>
      <c r="N153" s="295">
        <v>0.04</v>
      </c>
      <c r="O153" s="295">
        <v>0.02</v>
      </c>
      <c r="P153" s="295">
        <v>3.2000000000000001E-2</v>
      </c>
    </row>
    <row r="154" spans="2:16" ht="30" customHeight="1" x14ac:dyDescent="0.25">
      <c r="B154" s="190">
        <v>377</v>
      </c>
      <c r="C154" s="293" t="s">
        <v>31</v>
      </c>
      <c r="D154" s="294" t="s">
        <v>115</v>
      </c>
      <c r="E154" s="190">
        <v>0.14000000000000001</v>
      </c>
      <c r="F154" s="190">
        <v>0.04</v>
      </c>
      <c r="G154" s="190">
        <v>15.16</v>
      </c>
      <c r="H154" s="190">
        <v>59.3</v>
      </c>
      <c r="I154" s="295">
        <v>13.48</v>
      </c>
      <c r="J154" s="295">
        <v>5.24</v>
      </c>
      <c r="K154" s="295">
        <v>4.7</v>
      </c>
      <c r="L154" s="295">
        <v>0.48</v>
      </c>
      <c r="M154" s="295">
        <v>2.04</v>
      </c>
      <c r="N154" s="295">
        <v>0</v>
      </c>
      <c r="O154" s="295">
        <v>0</v>
      </c>
      <c r="P154" s="295">
        <v>0</v>
      </c>
    </row>
    <row r="155" spans="2:16" ht="30" customHeight="1" x14ac:dyDescent="0.25">
      <c r="B155" s="290"/>
      <c r="C155" s="293" t="s">
        <v>121</v>
      </c>
      <c r="D155" s="294" t="s">
        <v>3</v>
      </c>
      <c r="E155" s="190">
        <v>4.34</v>
      </c>
      <c r="F155" s="190">
        <v>2.5299999999999998</v>
      </c>
      <c r="G155" s="190">
        <v>18.399999999999999</v>
      </c>
      <c r="H155" s="190">
        <v>138</v>
      </c>
      <c r="I155" s="190">
        <v>3.73</v>
      </c>
      <c r="J155" s="190">
        <v>6.59</v>
      </c>
      <c r="K155" s="190">
        <v>30.44</v>
      </c>
      <c r="L155" s="190">
        <v>237</v>
      </c>
      <c r="M155" s="190">
        <v>0</v>
      </c>
      <c r="N155" s="190">
        <v>0</v>
      </c>
      <c r="O155" s="190">
        <v>0</v>
      </c>
      <c r="P155" s="190">
        <v>0.1</v>
      </c>
    </row>
    <row r="156" spans="2:16" ht="30" customHeight="1" x14ac:dyDescent="0.25">
      <c r="B156" s="290"/>
      <c r="C156" s="296" t="s">
        <v>33</v>
      </c>
      <c r="D156" s="292"/>
      <c r="E156" s="290">
        <f>SUM(E152:E155)</f>
        <v>12.51</v>
      </c>
      <c r="F156" s="290">
        <f t="shared" ref="F156:P156" si="100">SUM(F152:F155)</f>
        <v>13.569999999999999</v>
      </c>
      <c r="G156" s="290">
        <f t="shared" si="100"/>
        <v>92.960000000000008</v>
      </c>
      <c r="H156" s="290">
        <f>SUM(H152:H155)</f>
        <v>564.8900000000001</v>
      </c>
      <c r="I156" s="290">
        <f t="shared" si="100"/>
        <v>158.46999999999997</v>
      </c>
      <c r="J156" s="290">
        <f t="shared" si="100"/>
        <v>82.63</v>
      </c>
      <c r="K156" s="290">
        <f t="shared" si="100"/>
        <v>53.44</v>
      </c>
      <c r="L156" s="290">
        <f t="shared" si="100"/>
        <v>238.255</v>
      </c>
      <c r="M156" s="290">
        <f t="shared" si="100"/>
        <v>3.3449999999999998</v>
      </c>
      <c r="N156" s="290">
        <f t="shared" si="100"/>
        <v>0.1</v>
      </c>
      <c r="O156" s="290">
        <f t="shared" si="100"/>
        <v>0.185</v>
      </c>
      <c r="P156" s="290">
        <f t="shared" si="100"/>
        <v>0.13200000000000001</v>
      </c>
    </row>
    <row r="157" spans="2:16" ht="30" customHeight="1" x14ac:dyDescent="0.25">
      <c r="B157" s="298"/>
      <c r="C157" s="299"/>
      <c r="D157" s="300" t="s">
        <v>4</v>
      </c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</row>
    <row r="158" spans="2:16" ht="30" customHeight="1" x14ac:dyDescent="0.25">
      <c r="B158" s="190">
        <v>35</v>
      </c>
      <c r="C158" s="293" t="s">
        <v>98</v>
      </c>
      <c r="D158" s="302" t="s">
        <v>180</v>
      </c>
      <c r="E158" s="303">
        <v>0.24</v>
      </c>
      <c r="F158" s="303">
        <v>0.03</v>
      </c>
      <c r="G158" s="303">
        <v>0.51</v>
      </c>
      <c r="H158" s="190">
        <v>3.9</v>
      </c>
      <c r="I158" s="295">
        <v>6.9</v>
      </c>
      <c r="J158" s="295">
        <v>7.2</v>
      </c>
      <c r="K158" s="295">
        <v>4.2</v>
      </c>
      <c r="L158" s="295">
        <v>0.18</v>
      </c>
      <c r="M158" s="295">
        <v>1.5</v>
      </c>
      <c r="N158" s="295">
        <v>8.9999999999999993E-3</v>
      </c>
      <c r="O158" s="295">
        <v>8.9999999999999993E-3</v>
      </c>
      <c r="P158" s="295">
        <v>0</v>
      </c>
    </row>
    <row r="159" spans="2:16" ht="30" customHeight="1" x14ac:dyDescent="0.25">
      <c r="B159" s="190">
        <v>142</v>
      </c>
      <c r="C159" s="293" t="s">
        <v>34</v>
      </c>
      <c r="D159" s="294" t="s">
        <v>93</v>
      </c>
      <c r="E159" s="190">
        <v>4.72</v>
      </c>
      <c r="F159" s="190">
        <v>8</v>
      </c>
      <c r="G159" s="190">
        <v>10.48</v>
      </c>
      <c r="H159" s="190">
        <v>133.6</v>
      </c>
      <c r="I159" s="295">
        <v>46.15</v>
      </c>
      <c r="J159" s="295">
        <v>45.125</v>
      </c>
      <c r="K159" s="295">
        <v>20.925000000000001</v>
      </c>
      <c r="L159" s="295">
        <v>1.075</v>
      </c>
      <c r="M159" s="295">
        <v>33.174999999999997</v>
      </c>
      <c r="N159" s="295">
        <v>7.4999999999999997E-2</v>
      </c>
      <c r="O159" s="295">
        <v>7.4999999999999997E-2</v>
      </c>
      <c r="P159" s="295">
        <v>0</v>
      </c>
    </row>
    <row r="160" spans="2:16" ht="30" customHeight="1" x14ac:dyDescent="0.25">
      <c r="B160" s="190" t="s">
        <v>220</v>
      </c>
      <c r="C160" s="293" t="s">
        <v>31</v>
      </c>
      <c r="D160" s="294" t="s">
        <v>6</v>
      </c>
      <c r="E160" s="190">
        <v>12.24</v>
      </c>
      <c r="F160" s="190">
        <v>14.92</v>
      </c>
      <c r="G160" s="190">
        <v>38.24</v>
      </c>
      <c r="H160" s="190">
        <v>336.32</v>
      </c>
      <c r="I160" s="295">
        <v>20.440000000000001</v>
      </c>
      <c r="J160" s="295">
        <v>135.63999999999999</v>
      </c>
      <c r="K160" s="295">
        <v>35.32</v>
      </c>
      <c r="L160" s="295">
        <v>1.42</v>
      </c>
      <c r="M160" s="295">
        <v>1.2</v>
      </c>
      <c r="N160" s="295">
        <v>0.08</v>
      </c>
      <c r="O160" s="295">
        <v>0.12</v>
      </c>
      <c r="P160" s="295">
        <v>0.02</v>
      </c>
    </row>
    <row r="161" spans="2:16" ht="30" customHeight="1" x14ac:dyDescent="0.25">
      <c r="B161" s="190">
        <v>350</v>
      </c>
      <c r="C161" s="293" t="s">
        <v>31</v>
      </c>
      <c r="D161" s="294" t="s">
        <v>7</v>
      </c>
      <c r="E161" s="190">
        <v>0.06</v>
      </c>
      <c r="F161" s="190">
        <v>0</v>
      </c>
      <c r="G161" s="190">
        <v>17.88</v>
      </c>
      <c r="H161" s="190">
        <v>67.959999999999994</v>
      </c>
      <c r="I161" s="295">
        <v>9</v>
      </c>
      <c r="J161" s="295">
        <v>0</v>
      </c>
      <c r="K161" s="295">
        <v>1.9</v>
      </c>
      <c r="L161" s="295">
        <v>0.04</v>
      </c>
      <c r="M161" s="295">
        <v>0</v>
      </c>
      <c r="N161" s="295">
        <v>0</v>
      </c>
      <c r="O161" s="295">
        <v>0</v>
      </c>
      <c r="P161" s="295">
        <v>0</v>
      </c>
    </row>
    <row r="162" spans="2:16" ht="30" customHeight="1" x14ac:dyDescent="0.25">
      <c r="B162" s="190"/>
      <c r="C162" s="293" t="s">
        <v>38</v>
      </c>
      <c r="D162" s="304" t="s">
        <v>8</v>
      </c>
      <c r="E162" s="303">
        <v>3.08</v>
      </c>
      <c r="F162" s="327">
        <v>0.56000000000000005</v>
      </c>
      <c r="G162" s="327">
        <v>15.08</v>
      </c>
      <c r="H162" s="327">
        <v>80.400000000000006</v>
      </c>
      <c r="I162" s="327">
        <v>13.2</v>
      </c>
      <c r="J162" s="327">
        <v>77.599999999999994</v>
      </c>
      <c r="K162" s="327">
        <v>22.8</v>
      </c>
      <c r="L162" s="327">
        <v>1.8</v>
      </c>
      <c r="M162" s="327">
        <v>0</v>
      </c>
      <c r="N162" s="327">
        <v>0.08</v>
      </c>
      <c r="O162" s="327">
        <v>0.04</v>
      </c>
      <c r="P162" s="327">
        <v>0</v>
      </c>
    </row>
    <row r="163" spans="2:16" ht="30" customHeight="1" x14ac:dyDescent="0.25">
      <c r="B163" s="301"/>
      <c r="C163" s="296" t="s">
        <v>33</v>
      </c>
      <c r="D163" s="300"/>
      <c r="E163" s="298">
        <f>SUM(E158:E162)</f>
        <v>20.339999999999996</v>
      </c>
      <c r="F163" s="298">
        <f t="shared" ref="F163:P163" si="101">SUM(F158:F162)</f>
        <v>23.509999999999998</v>
      </c>
      <c r="G163" s="298">
        <f t="shared" si="101"/>
        <v>82.19</v>
      </c>
      <c r="H163" s="298">
        <f t="shared" si="101"/>
        <v>622.17999999999995</v>
      </c>
      <c r="I163" s="298">
        <f t="shared" si="101"/>
        <v>95.69</v>
      </c>
      <c r="J163" s="298">
        <f t="shared" si="101"/>
        <v>265.56499999999994</v>
      </c>
      <c r="K163" s="298">
        <f t="shared" si="101"/>
        <v>85.144999999999996</v>
      </c>
      <c r="L163" s="298">
        <f t="shared" si="101"/>
        <v>4.5149999999999997</v>
      </c>
      <c r="M163" s="298">
        <f t="shared" si="101"/>
        <v>35.875</v>
      </c>
      <c r="N163" s="298">
        <f t="shared" si="101"/>
        <v>0.24399999999999999</v>
      </c>
      <c r="O163" s="298">
        <f t="shared" si="101"/>
        <v>0.24399999999999999</v>
      </c>
      <c r="P163" s="298">
        <f t="shared" si="101"/>
        <v>0.02</v>
      </c>
    </row>
    <row r="164" spans="2:16" ht="30" customHeight="1" x14ac:dyDescent="0.25">
      <c r="B164" s="190"/>
      <c r="C164" s="296"/>
      <c r="D164" s="292" t="s">
        <v>192</v>
      </c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</row>
    <row r="165" spans="2:16" ht="30" customHeight="1" x14ac:dyDescent="0.25">
      <c r="B165" s="190"/>
      <c r="C165" s="296" t="s">
        <v>31</v>
      </c>
      <c r="D165" s="294" t="s">
        <v>195</v>
      </c>
      <c r="E165" s="207">
        <v>0</v>
      </c>
      <c r="F165" s="207">
        <v>0</v>
      </c>
      <c r="G165" s="207">
        <v>22.4</v>
      </c>
      <c r="H165" s="207">
        <v>90</v>
      </c>
      <c r="I165" s="190">
        <v>10.54</v>
      </c>
      <c r="J165" s="190">
        <v>6.02</v>
      </c>
      <c r="K165" s="190">
        <v>10.54</v>
      </c>
      <c r="L165" s="190">
        <v>2.11</v>
      </c>
      <c r="M165" s="190">
        <v>0</v>
      </c>
      <c r="N165" s="190">
        <v>0.02</v>
      </c>
      <c r="O165" s="190">
        <v>0</v>
      </c>
      <c r="P165" s="190">
        <v>3.01</v>
      </c>
    </row>
    <row r="166" spans="2:16" ht="30" customHeight="1" x14ac:dyDescent="0.25">
      <c r="B166" s="190"/>
      <c r="C166" s="296" t="s">
        <v>38</v>
      </c>
      <c r="D166" s="294" t="s">
        <v>196</v>
      </c>
      <c r="E166" s="303">
        <v>3.42</v>
      </c>
      <c r="F166" s="303">
        <v>9.81</v>
      </c>
      <c r="G166" s="303">
        <v>38.799999999999997</v>
      </c>
      <c r="H166" s="303">
        <v>256</v>
      </c>
      <c r="I166" s="295">
        <v>16.399999999999999</v>
      </c>
      <c r="J166" s="295">
        <v>34.799999999999997</v>
      </c>
      <c r="K166" s="295">
        <v>6</v>
      </c>
      <c r="L166" s="295">
        <v>0.4</v>
      </c>
      <c r="M166" s="295">
        <v>0</v>
      </c>
      <c r="N166" s="295">
        <v>0.04</v>
      </c>
      <c r="O166" s="295">
        <v>0.02</v>
      </c>
      <c r="P166" s="295">
        <v>3.2000000000000001E-2</v>
      </c>
    </row>
    <row r="167" spans="2:16" ht="30" customHeight="1" x14ac:dyDescent="0.25">
      <c r="B167" s="190"/>
      <c r="C167" s="296" t="s">
        <v>33</v>
      </c>
      <c r="D167" s="294"/>
      <c r="E167" s="290">
        <f>E165+E166</f>
        <v>3.42</v>
      </c>
      <c r="F167" s="290">
        <f t="shared" ref="F167" si="102">F165+F166</f>
        <v>9.81</v>
      </c>
      <c r="G167" s="290">
        <f t="shared" ref="G167" si="103">G165+G166</f>
        <v>61.199999999999996</v>
      </c>
      <c r="H167" s="290">
        <f t="shared" ref="H167" si="104">H165+H166</f>
        <v>346</v>
      </c>
      <c r="I167" s="290">
        <f t="shared" ref="I167" si="105">I165+I166</f>
        <v>26.939999999999998</v>
      </c>
      <c r="J167" s="290">
        <f t="shared" ref="J167" si="106">J165+J166</f>
        <v>40.819999999999993</v>
      </c>
      <c r="K167" s="290">
        <f t="shared" ref="K167" si="107">K165+K166</f>
        <v>16.54</v>
      </c>
      <c r="L167" s="290">
        <f t="shared" ref="L167" si="108">L165+L166</f>
        <v>2.5099999999999998</v>
      </c>
      <c r="M167" s="290">
        <f t="shared" ref="M167" si="109">M165+M166</f>
        <v>0</v>
      </c>
      <c r="N167" s="290">
        <f t="shared" ref="N167" si="110">N165+N166</f>
        <v>0.06</v>
      </c>
      <c r="O167" s="290">
        <f t="shared" ref="O167" si="111">O165+O166</f>
        <v>0.02</v>
      </c>
      <c r="P167" s="290">
        <f t="shared" ref="P167" si="112">P165+P166</f>
        <v>3.0419999999999998</v>
      </c>
    </row>
    <row r="168" spans="2:16" ht="30" customHeight="1" x14ac:dyDescent="0.25">
      <c r="B168" s="301"/>
      <c r="C168" s="305"/>
      <c r="D168" s="306" t="s">
        <v>9</v>
      </c>
      <c r="E168" s="298">
        <f>E156+E163+E167</f>
        <v>36.269999999999996</v>
      </c>
      <c r="F168" s="298">
        <f t="shared" ref="F168" si="113">F156+F163+F167</f>
        <v>46.89</v>
      </c>
      <c r="G168" s="298">
        <f t="shared" ref="G168" si="114">G156+G163+G167</f>
        <v>236.35</v>
      </c>
      <c r="H168" s="298">
        <f t="shared" ref="H168" si="115">H156+H163+H167</f>
        <v>1533.0700000000002</v>
      </c>
      <c r="I168" s="298">
        <f t="shared" ref="I168" si="116">I156+I163+I167</f>
        <v>281.09999999999997</v>
      </c>
      <c r="J168" s="298">
        <f t="shared" ref="J168" si="117">J156+J163+J167</f>
        <v>389.01499999999993</v>
      </c>
      <c r="K168" s="298">
        <f t="shared" ref="K168" si="118">K156+K163+K167</f>
        <v>155.12499999999997</v>
      </c>
      <c r="L168" s="298">
        <f t="shared" ref="L168" si="119">L156+L163+L167</f>
        <v>245.27999999999997</v>
      </c>
      <c r="M168" s="298">
        <f t="shared" ref="M168" si="120">M156+M163+M167</f>
        <v>39.22</v>
      </c>
      <c r="N168" s="298">
        <f t="shared" ref="N168" si="121">N156+N163+N167</f>
        <v>0.40399999999999997</v>
      </c>
      <c r="O168" s="298">
        <f t="shared" ref="O168" si="122">O156+O163+O167</f>
        <v>0.44900000000000001</v>
      </c>
      <c r="P168" s="298">
        <f t="shared" ref="P168" si="123">P156+P163+P167</f>
        <v>3.194</v>
      </c>
    </row>
    <row r="169" spans="2:16" ht="30" customHeight="1" x14ac:dyDescent="0.25"/>
    <row r="170" spans="2:16" ht="30" customHeight="1" x14ac:dyDescent="0.25"/>
    <row r="171" spans="2:16" ht="30" customHeight="1" x14ac:dyDescent="0.25">
      <c r="C171" s="307"/>
      <c r="D171" s="285" t="s">
        <v>73</v>
      </c>
      <c r="E171" s="322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</row>
    <row r="172" spans="2:16" ht="30" customHeight="1" x14ac:dyDescent="0.25">
      <c r="B172" s="309"/>
      <c r="C172" s="310"/>
      <c r="D172" s="311" t="s">
        <v>74</v>
      </c>
      <c r="E172" s="311"/>
      <c r="F172" s="309"/>
      <c r="G172" s="309"/>
      <c r="H172" s="323"/>
      <c r="I172" s="309"/>
      <c r="J172" s="309"/>
      <c r="K172" s="309"/>
      <c r="L172" s="309"/>
      <c r="M172" s="309"/>
      <c r="N172" s="309"/>
      <c r="O172" s="309"/>
      <c r="P172" s="309"/>
    </row>
    <row r="173" spans="2:16" ht="30" customHeight="1" x14ac:dyDescent="0.25">
      <c r="B173" s="290" t="s">
        <v>13</v>
      </c>
      <c r="C173" s="429" t="s">
        <v>14</v>
      </c>
      <c r="D173" s="427" t="s">
        <v>15</v>
      </c>
      <c r="E173" s="427" t="s">
        <v>16</v>
      </c>
      <c r="F173" s="427" t="s">
        <v>17</v>
      </c>
      <c r="G173" s="427" t="s">
        <v>18</v>
      </c>
      <c r="H173" s="427" t="s">
        <v>19</v>
      </c>
      <c r="I173" s="427" t="s">
        <v>20</v>
      </c>
      <c r="J173" s="427"/>
      <c r="K173" s="427"/>
      <c r="L173" s="427"/>
      <c r="M173" s="427" t="s">
        <v>21</v>
      </c>
      <c r="N173" s="427"/>
      <c r="O173" s="427"/>
      <c r="P173" s="427"/>
    </row>
    <row r="174" spans="2:16" ht="30" customHeight="1" x14ac:dyDescent="0.25">
      <c r="B174" s="290" t="s">
        <v>22</v>
      </c>
      <c r="C174" s="429"/>
      <c r="D174" s="427"/>
      <c r="E174" s="427"/>
      <c r="F174" s="427"/>
      <c r="G174" s="427"/>
      <c r="H174" s="427"/>
      <c r="I174" s="281" t="s">
        <v>202</v>
      </c>
      <c r="J174" s="281" t="s">
        <v>25</v>
      </c>
      <c r="K174" s="281" t="s">
        <v>24</v>
      </c>
      <c r="L174" s="281" t="s">
        <v>26</v>
      </c>
      <c r="M174" s="281" t="s">
        <v>30</v>
      </c>
      <c r="N174" s="281" t="s">
        <v>197</v>
      </c>
      <c r="O174" s="281" t="s">
        <v>198</v>
      </c>
      <c r="P174" s="281" t="s">
        <v>27</v>
      </c>
    </row>
    <row r="175" spans="2:16" ht="30" customHeight="1" x14ac:dyDescent="0.25">
      <c r="B175" s="290"/>
      <c r="C175" s="291"/>
      <c r="D175" s="292" t="s">
        <v>10</v>
      </c>
      <c r="E175" s="292"/>
      <c r="F175" s="292"/>
      <c r="G175" s="292"/>
      <c r="H175" s="292"/>
      <c r="I175" s="290"/>
      <c r="J175" s="290"/>
      <c r="K175" s="290"/>
      <c r="L175" s="290"/>
      <c r="M175" s="290"/>
      <c r="N175" s="290"/>
      <c r="O175" s="290"/>
      <c r="P175" s="290"/>
    </row>
    <row r="176" spans="2:16" ht="30" customHeight="1" x14ac:dyDescent="0.25">
      <c r="B176" s="190">
        <v>210</v>
      </c>
      <c r="C176" s="293" t="s">
        <v>32</v>
      </c>
      <c r="D176" s="294" t="s">
        <v>42</v>
      </c>
      <c r="E176" s="190">
        <v>10.210000000000001</v>
      </c>
      <c r="F176" s="190">
        <v>12.66</v>
      </c>
      <c r="G176" s="190">
        <v>2.23</v>
      </c>
      <c r="H176" s="190">
        <v>163.94</v>
      </c>
      <c r="I176" s="295">
        <v>83.38</v>
      </c>
      <c r="J176" s="295">
        <v>138.24</v>
      </c>
      <c r="K176" s="295">
        <v>8.64</v>
      </c>
      <c r="L176" s="295">
        <v>1.84</v>
      </c>
      <c r="M176" s="295">
        <v>0.47</v>
      </c>
      <c r="N176" s="295">
        <v>0.06</v>
      </c>
      <c r="O176" s="295">
        <v>0.37</v>
      </c>
      <c r="P176" s="295">
        <v>0.19</v>
      </c>
    </row>
    <row r="177" spans="2:16" ht="30" customHeight="1" x14ac:dyDescent="0.25">
      <c r="B177" s="190">
        <v>16</v>
      </c>
      <c r="C177" s="293" t="s">
        <v>99</v>
      </c>
      <c r="D177" s="302" t="s">
        <v>43</v>
      </c>
      <c r="E177" s="190">
        <v>5.2</v>
      </c>
      <c r="F177" s="190">
        <v>10.050000000000001</v>
      </c>
      <c r="G177" s="190">
        <v>0.4</v>
      </c>
      <c r="H177" s="301">
        <v>113</v>
      </c>
      <c r="I177" s="295">
        <v>12.5</v>
      </c>
      <c r="J177" s="295">
        <v>69.5</v>
      </c>
      <c r="K177" s="295">
        <v>7.5</v>
      </c>
      <c r="L177" s="295">
        <v>0.9</v>
      </c>
      <c r="M177" s="295">
        <v>0</v>
      </c>
      <c r="N177" s="295">
        <v>0.01</v>
      </c>
      <c r="O177" s="295">
        <v>0.05</v>
      </c>
      <c r="P177" s="295">
        <v>0</v>
      </c>
    </row>
    <row r="178" spans="2:16" ht="30" customHeight="1" x14ac:dyDescent="0.25">
      <c r="B178" s="428">
        <v>14</v>
      </c>
      <c r="C178" s="293" t="s">
        <v>97</v>
      </c>
      <c r="D178" s="294" t="s">
        <v>1</v>
      </c>
      <c r="E178" s="190">
        <v>0.05</v>
      </c>
      <c r="F178" s="190">
        <v>8.25</v>
      </c>
      <c r="G178" s="190">
        <v>0.08</v>
      </c>
      <c r="H178" s="190">
        <v>74.8</v>
      </c>
      <c r="I178" s="295">
        <v>1.2</v>
      </c>
      <c r="J178" s="295">
        <v>1.9</v>
      </c>
      <c r="K178" s="295">
        <v>0</v>
      </c>
      <c r="L178" s="295">
        <v>0.02</v>
      </c>
      <c r="M178" s="295">
        <v>0</v>
      </c>
      <c r="N178" s="295">
        <v>0</v>
      </c>
      <c r="O178" s="295">
        <v>0.01</v>
      </c>
      <c r="P178" s="295">
        <v>7.0000000000000007E-2</v>
      </c>
    </row>
    <row r="179" spans="2:16" ht="30" customHeight="1" x14ac:dyDescent="0.25">
      <c r="B179" s="428"/>
      <c r="C179" s="293" t="s">
        <v>114</v>
      </c>
      <c r="D179" s="294" t="s">
        <v>113</v>
      </c>
      <c r="E179" s="312">
        <v>3</v>
      </c>
      <c r="F179" s="312">
        <v>1.1599999999999999</v>
      </c>
      <c r="G179" s="312">
        <v>20.56</v>
      </c>
      <c r="H179" s="312">
        <v>104.8</v>
      </c>
      <c r="I179" s="295">
        <v>7.6</v>
      </c>
      <c r="J179" s="295">
        <v>26</v>
      </c>
      <c r="K179" s="295">
        <v>5.2</v>
      </c>
      <c r="L179" s="295">
        <v>0.48</v>
      </c>
      <c r="M179" s="295">
        <v>0</v>
      </c>
      <c r="N179" s="295">
        <v>0.04</v>
      </c>
      <c r="O179" s="295">
        <v>8.0000000000000002E-3</v>
      </c>
      <c r="P179" s="295">
        <v>0</v>
      </c>
    </row>
    <row r="180" spans="2:16" ht="30" customHeight="1" x14ac:dyDescent="0.25">
      <c r="B180" s="190">
        <v>382</v>
      </c>
      <c r="C180" s="293" t="s">
        <v>31</v>
      </c>
      <c r="D180" s="294" t="s">
        <v>44</v>
      </c>
      <c r="E180" s="190">
        <v>3.38</v>
      </c>
      <c r="F180" s="190">
        <v>3.5</v>
      </c>
      <c r="G180" s="190">
        <v>16.88</v>
      </c>
      <c r="H180" s="190">
        <v>111.26</v>
      </c>
      <c r="I180" s="295">
        <v>127.42</v>
      </c>
      <c r="J180" s="295">
        <v>13.1</v>
      </c>
      <c r="K180" s="295">
        <v>9.5</v>
      </c>
      <c r="L180" s="295">
        <v>0.57999999999999996</v>
      </c>
      <c r="M180" s="295">
        <v>1.3</v>
      </c>
      <c r="N180" s="295">
        <v>0.04</v>
      </c>
      <c r="O180" s="295">
        <v>0.16</v>
      </c>
      <c r="P180" s="295">
        <v>0</v>
      </c>
    </row>
    <row r="181" spans="2:16" ht="30" customHeight="1" x14ac:dyDescent="0.25">
      <c r="B181" s="190">
        <v>100</v>
      </c>
      <c r="C181" s="293" t="s">
        <v>32</v>
      </c>
      <c r="D181" s="294" t="s">
        <v>104</v>
      </c>
      <c r="E181" s="190">
        <v>0.5</v>
      </c>
      <c r="F181" s="190">
        <v>0.5</v>
      </c>
      <c r="G181" s="190">
        <v>12.83</v>
      </c>
      <c r="H181" s="190">
        <v>57.82</v>
      </c>
      <c r="I181" s="190">
        <v>25</v>
      </c>
      <c r="J181" s="190">
        <v>14.7</v>
      </c>
      <c r="K181" s="190">
        <v>0</v>
      </c>
      <c r="L181" s="190">
        <v>0.5</v>
      </c>
      <c r="M181" s="190">
        <v>0</v>
      </c>
      <c r="N181" s="190">
        <v>0.04</v>
      </c>
      <c r="O181" s="190">
        <v>0.02</v>
      </c>
      <c r="P181" s="190">
        <v>5</v>
      </c>
    </row>
    <row r="182" spans="2:16" ht="30" customHeight="1" x14ac:dyDescent="0.25">
      <c r="B182" s="190"/>
      <c r="C182" s="296" t="s">
        <v>45</v>
      </c>
      <c r="D182" s="292"/>
      <c r="E182" s="290">
        <f>SUM(E176:E181)</f>
        <v>22.34</v>
      </c>
      <c r="F182" s="290">
        <f t="shared" ref="F182:O182" si="124">SUM(F176:F181)</f>
        <v>36.119999999999997</v>
      </c>
      <c r="G182" s="290">
        <f t="shared" si="124"/>
        <v>52.98</v>
      </c>
      <c r="H182" s="290">
        <f t="shared" si="124"/>
        <v>625.62000000000012</v>
      </c>
      <c r="I182" s="290">
        <f t="shared" si="124"/>
        <v>257.10000000000002</v>
      </c>
      <c r="J182" s="290">
        <f t="shared" si="124"/>
        <v>263.44</v>
      </c>
      <c r="K182" s="290">
        <f t="shared" si="124"/>
        <v>30.84</v>
      </c>
      <c r="L182" s="290">
        <f t="shared" si="124"/>
        <v>4.32</v>
      </c>
      <c r="M182" s="290">
        <f t="shared" si="124"/>
        <v>1.77</v>
      </c>
      <c r="N182" s="290">
        <f t="shared" si="124"/>
        <v>0.19</v>
      </c>
      <c r="O182" s="290">
        <f t="shared" si="124"/>
        <v>0.61799999999999999</v>
      </c>
      <c r="P182" s="290">
        <f>SUM(P176:P181)</f>
        <v>5.26</v>
      </c>
    </row>
    <row r="183" spans="2:16" ht="30" customHeight="1" x14ac:dyDescent="0.25">
      <c r="B183" s="298"/>
      <c r="C183" s="299"/>
      <c r="D183" s="300" t="s">
        <v>4</v>
      </c>
      <c r="E183" s="301"/>
      <c r="F183" s="301"/>
      <c r="G183" s="301"/>
      <c r="H183" s="301"/>
      <c r="I183" s="301"/>
      <c r="J183" s="301"/>
      <c r="K183" s="301"/>
      <c r="L183" s="301"/>
      <c r="M183" s="301"/>
      <c r="N183" s="301"/>
      <c r="O183" s="301"/>
      <c r="P183" s="301"/>
    </row>
    <row r="184" spans="2:16" ht="30" customHeight="1" x14ac:dyDescent="0.25">
      <c r="B184" s="190">
        <v>75</v>
      </c>
      <c r="C184" s="293" t="s">
        <v>37</v>
      </c>
      <c r="D184" s="294" t="s">
        <v>122</v>
      </c>
      <c r="E184" s="303">
        <v>3.59</v>
      </c>
      <c r="F184" s="303">
        <v>9.2799999999999994</v>
      </c>
      <c r="G184" s="303">
        <v>11.89</v>
      </c>
      <c r="H184" s="190">
        <v>144.5</v>
      </c>
      <c r="I184" s="295">
        <v>23.687999999999999</v>
      </c>
      <c r="J184" s="295">
        <v>19.488</v>
      </c>
      <c r="K184" s="295">
        <v>7.3019999999999996</v>
      </c>
      <c r="L184" s="295">
        <v>1.5720000000000001</v>
      </c>
      <c r="M184" s="295">
        <v>7.44</v>
      </c>
      <c r="N184" s="295">
        <v>0.13800000000000001</v>
      </c>
      <c r="O184" s="295">
        <v>4.8000000000000001E-2</v>
      </c>
      <c r="P184" s="295">
        <v>0</v>
      </c>
    </row>
    <row r="185" spans="2:16" ht="30" customHeight="1" x14ac:dyDescent="0.25">
      <c r="B185" s="190" t="s">
        <v>223</v>
      </c>
      <c r="C185" s="293" t="s">
        <v>47</v>
      </c>
      <c r="D185" s="294" t="s">
        <v>124</v>
      </c>
      <c r="E185" s="190">
        <v>8.27</v>
      </c>
      <c r="F185" s="190">
        <v>8.42</v>
      </c>
      <c r="G185" s="190">
        <v>21.15</v>
      </c>
      <c r="H185" s="190">
        <v>193.78</v>
      </c>
      <c r="I185" s="295">
        <v>14.2</v>
      </c>
      <c r="J185" s="295">
        <v>40.6</v>
      </c>
      <c r="K185" s="295">
        <v>15.2</v>
      </c>
      <c r="L185" s="295">
        <v>0.92500000000000004</v>
      </c>
      <c r="M185" s="295">
        <v>13.775</v>
      </c>
      <c r="N185" s="295">
        <v>0.1</v>
      </c>
      <c r="O185" s="295">
        <v>7.4999999999999997E-2</v>
      </c>
      <c r="P185" s="295">
        <v>0</v>
      </c>
    </row>
    <row r="186" spans="2:16" ht="30" customHeight="1" x14ac:dyDescent="0.25">
      <c r="B186" s="190">
        <v>59</v>
      </c>
      <c r="C186" s="293" t="s">
        <v>53</v>
      </c>
      <c r="D186" s="294" t="s">
        <v>54</v>
      </c>
      <c r="E186" s="190">
        <v>3.84</v>
      </c>
      <c r="F186" s="190">
        <v>2.04</v>
      </c>
      <c r="G186" s="190">
        <v>23.66</v>
      </c>
      <c r="H186" s="190">
        <v>128.22999999999999</v>
      </c>
      <c r="I186" s="295">
        <v>17.34</v>
      </c>
      <c r="J186" s="295">
        <v>1.4999999999999999E-2</v>
      </c>
      <c r="K186" s="295">
        <v>2.04</v>
      </c>
      <c r="L186" s="295">
        <v>0.72</v>
      </c>
      <c r="M186" s="295">
        <v>0</v>
      </c>
      <c r="N186" s="295">
        <v>0.06</v>
      </c>
      <c r="O186" s="295">
        <v>0.03</v>
      </c>
      <c r="P186" s="295">
        <v>0</v>
      </c>
    </row>
    <row r="187" spans="2:16" ht="30" customHeight="1" x14ac:dyDescent="0.25">
      <c r="B187" s="190">
        <v>368</v>
      </c>
      <c r="C187" s="293" t="s">
        <v>38</v>
      </c>
      <c r="D187" s="294" t="s">
        <v>112</v>
      </c>
      <c r="E187" s="190">
        <v>12.7</v>
      </c>
      <c r="F187" s="190">
        <v>15.42</v>
      </c>
      <c r="G187" s="190">
        <v>4</v>
      </c>
      <c r="H187" s="190">
        <v>205.75</v>
      </c>
      <c r="I187" s="295">
        <v>4.8159999999999998</v>
      </c>
      <c r="J187" s="295">
        <v>1.8640000000000001</v>
      </c>
      <c r="K187" s="295">
        <v>0.92800000000000005</v>
      </c>
      <c r="L187" s="295">
        <v>0.192</v>
      </c>
      <c r="M187" s="295">
        <v>2.3039999999999998</v>
      </c>
      <c r="N187" s="295">
        <v>3.2000000000000001E-2</v>
      </c>
      <c r="O187" s="295">
        <v>3.2000000000000001E-2</v>
      </c>
      <c r="P187" s="295">
        <v>0</v>
      </c>
    </row>
    <row r="188" spans="2:16" ht="30" customHeight="1" x14ac:dyDescent="0.25">
      <c r="B188" s="190">
        <v>350</v>
      </c>
      <c r="C188" s="293" t="s">
        <v>31</v>
      </c>
      <c r="D188" s="294" t="s">
        <v>7</v>
      </c>
      <c r="E188" s="190">
        <v>0.06</v>
      </c>
      <c r="F188" s="190">
        <v>0</v>
      </c>
      <c r="G188" s="190">
        <v>17.88</v>
      </c>
      <c r="H188" s="190">
        <v>67.959999999999994</v>
      </c>
      <c r="I188" s="295">
        <v>9</v>
      </c>
      <c r="J188" s="295">
        <v>0</v>
      </c>
      <c r="K188" s="295">
        <v>1.9</v>
      </c>
      <c r="L188" s="295">
        <v>0.04</v>
      </c>
      <c r="M188" s="295">
        <v>0</v>
      </c>
      <c r="N188" s="295">
        <v>0</v>
      </c>
      <c r="O188" s="295">
        <v>0</v>
      </c>
      <c r="P188" s="295">
        <v>0</v>
      </c>
    </row>
    <row r="189" spans="2:16" ht="30" customHeight="1" x14ac:dyDescent="0.25">
      <c r="B189" s="190"/>
      <c r="C189" s="293" t="s">
        <v>38</v>
      </c>
      <c r="D189" s="304" t="s">
        <v>8</v>
      </c>
      <c r="E189" s="303">
        <v>3.08</v>
      </c>
      <c r="F189" s="327">
        <v>0.56000000000000005</v>
      </c>
      <c r="G189" s="327">
        <v>15.08</v>
      </c>
      <c r="H189" s="327">
        <v>80.400000000000006</v>
      </c>
      <c r="I189" s="327">
        <v>13.2</v>
      </c>
      <c r="J189" s="327">
        <v>77.599999999999994</v>
      </c>
      <c r="K189" s="327">
        <v>22.8</v>
      </c>
      <c r="L189" s="327">
        <v>1.8</v>
      </c>
      <c r="M189" s="327">
        <v>0</v>
      </c>
      <c r="N189" s="327">
        <v>0.08</v>
      </c>
      <c r="O189" s="327">
        <v>0.04</v>
      </c>
      <c r="P189" s="327">
        <v>0</v>
      </c>
    </row>
    <row r="190" spans="2:16" ht="30" customHeight="1" x14ac:dyDescent="0.25">
      <c r="B190" s="301"/>
      <c r="C190" s="299" t="s">
        <v>237</v>
      </c>
      <c r="D190" s="300"/>
      <c r="E190" s="298">
        <f>SUM(E184:E189)</f>
        <v>31.54</v>
      </c>
      <c r="F190" s="298">
        <f t="shared" ref="F190:P190" si="125">SUM(F184:F189)</f>
        <v>35.72</v>
      </c>
      <c r="G190" s="298">
        <f t="shared" si="125"/>
        <v>93.66</v>
      </c>
      <c r="H190" s="298">
        <f t="shared" si="125"/>
        <v>820.62</v>
      </c>
      <c r="I190" s="298">
        <f t="shared" si="125"/>
        <v>82.244</v>
      </c>
      <c r="J190" s="298">
        <f t="shared" si="125"/>
        <v>139.56700000000001</v>
      </c>
      <c r="K190" s="298">
        <f t="shared" si="125"/>
        <v>50.17</v>
      </c>
      <c r="L190" s="298">
        <f t="shared" si="125"/>
        <v>5.2489999999999997</v>
      </c>
      <c r="M190" s="298">
        <f t="shared" si="125"/>
        <v>23.518999999999998</v>
      </c>
      <c r="N190" s="298">
        <f t="shared" si="125"/>
        <v>0.41000000000000009</v>
      </c>
      <c r="O190" s="298">
        <f t="shared" si="125"/>
        <v>0.22500000000000001</v>
      </c>
      <c r="P190" s="298">
        <f t="shared" si="125"/>
        <v>0</v>
      </c>
    </row>
    <row r="191" spans="2:16" ht="30" customHeight="1" x14ac:dyDescent="0.25">
      <c r="B191" s="190"/>
      <c r="C191" s="296"/>
      <c r="D191" s="292" t="s">
        <v>192</v>
      </c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</row>
    <row r="192" spans="2:16" ht="30" customHeight="1" x14ac:dyDescent="0.25">
      <c r="B192" s="328">
        <v>378</v>
      </c>
      <c r="C192" s="293" t="s">
        <v>31</v>
      </c>
      <c r="D192" s="294" t="s">
        <v>2</v>
      </c>
      <c r="E192" s="328">
        <v>0.34</v>
      </c>
      <c r="F192" s="328">
        <v>0.12</v>
      </c>
      <c r="G192" s="328">
        <v>18.38</v>
      </c>
      <c r="H192" s="328">
        <v>77.48</v>
      </c>
      <c r="I192" s="295">
        <v>15.68</v>
      </c>
      <c r="J192" s="295">
        <v>5.32</v>
      </c>
      <c r="K192" s="295">
        <v>5.28</v>
      </c>
      <c r="L192" s="295">
        <v>0.68</v>
      </c>
      <c r="M192" s="295">
        <v>70.040000000000006</v>
      </c>
      <c r="N192" s="295">
        <v>0</v>
      </c>
      <c r="O192" s="295">
        <v>0.04</v>
      </c>
      <c r="P192" s="295">
        <v>0.06</v>
      </c>
    </row>
    <row r="193" spans="2:16" ht="30" customHeight="1" x14ac:dyDescent="0.25">
      <c r="B193" s="190"/>
      <c r="C193" s="296" t="s">
        <v>38</v>
      </c>
      <c r="D193" s="294" t="s">
        <v>196</v>
      </c>
      <c r="E193" s="303">
        <v>3.42</v>
      </c>
      <c r="F193" s="303">
        <v>9.81</v>
      </c>
      <c r="G193" s="303">
        <v>38.799999999999997</v>
      </c>
      <c r="H193" s="303">
        <v>256</v>
      </c>
      <c r="I193" s="295">
        <v>16.399999999999999</v>
      </c>
      <c r="J193" s="295">
        <v>34.799999999999997</v>
      </c>
      <c r="K193" s="295">
        <v>6</v>
      </c>
      <c r="L193" s="295">
        <v>0.4</v>
      </c>
      <c r="M193" s="295">
        <v>0</v>
      </c>
      <c r="N193" s="295">
        <v>0.04</v>
      </c>
      <c r="O193" s="295">
        <v>0.02</v>
      </c>
      <c r="P193" s="295">
        <v>3.2000000000000001E-2</v>
      </c>
    </row>
    <row r="194" spans="2:16" ht="30" customHeight="1" x14ac:dyDescent="0.25">
      <c r="B194" s="190"/>
      <c r="C194" s="296" t="s">
        <v>33</v>
      </c>
      <c r="D194" s="294"/>
      <c r="E194" s="290">
        <f>E192+E193</f>
        <v>3.76</v>
      </c>
      <c r="F194" s="290">
        <f t="shared" ref="F194" si="126">F192+F193</f>
        <v>9.93</v>
      </c>
      <c r="G194" s="290">
        <f t="shared" ref="G194" si="127">G192+G193</f>
        <v>57.179999999999993</v>
      </c>
      <c r="H194" s="290">
        <f t="shared" ref="H194" si="128">H192+H193</f>
        <v>333.48</v>
      </c>
      <c r="I194" s="290">
        <f t="shared" ref="I194" si="129">I192+I193</f>
        <v>32.08</v>
      </c>
      <c r="J194" s="290">
        <f t="shared" ref="J194" si="130">J192+J193</f>
        <v>40.119999999999997</v>
      </c>
      <c r="K194" s="290">
        <f t="shared" ref="K194" si="131">K192+K193</f>
        <v>11.280000000000001</v>
      </c>
      <c r="L194" s="290">
        <f t="shared" ref="L194" si="132">L192+L193</f>
        <v>1.08</v>
      </c>
      <c r="M194" s="290">
        <f t="shared" ref="M194" si="133">M192+M193</f>
        <v>70.040000000000006</v>
      </c>
      <c r="N194" s="290">
        <f t="shared" ref="N194" si="134">N192+N193</f>
        <v>0.04</v>
      </c>
      <c r="O194" s="290">
        <f t="shared" ref="O194" si="135">O192+O193</f>
        <v>0.06</v>
      </c>
      <c r="P194" s="290">
        <f t="shared" ref="P194" si="136">P192+P193</f>
        <v>9.1999999999999998E-2</v>
      </c>
    </row>
    <row r="195" spans="2:16" ht="30" customHeight="1" x14ac:dyDescent="0.25">
      <c r="B195" s="301"/>
      <c r="C195" s="305"/>
      <c r="D195" s="306" t="s">
        <v>9</v>
      </c>
      <c r="E195" s="298">
        <f>E183+E190+E194</f>
        <v>35.299999999999997</v>
      </c>
      <c r="F195" s="298">
        <f t="shared" ref="F195" si="137">F183+F190+F194</f>
        <v>45.65</v>
      </c>
      <c r="G195" s="298">
        <f t="shared" ref="G195" si="138">G183+G190+G194</f>
        <v>150.83999999999997</v>
      </c>
      <c r="H195" s="298">
        <f t="shared" ref="H195" si="139">H183+H190+H194</f>
        <v>1154.0999999999999</v>
      </c>
      <c r="I195" s="298">
        <f t="shared" ref="I195" si="140">I183+I190+I194</f>
        <v>114.324</v>
      </c>
      <c r="J195" s="298">
        <f t="shared" ref="J195" si="141">J183+J190+J194</f>
        <v>179.68700000000001</v>
      </c>
      <c r="K195" s="298">
        <f t="shared" ref="K195" si="142">K183+K190+K194</f>
        <v>61.45</v>
      </c>
      <c r="L195" s="298">
        <f t="shared" ref="L195" si="143">L183+L190+L194</f>
        <v>6.3289999999999997</v>
      </c>
      <c r="M195" s="298">
        <f t="shared" ref="M195" si="144">M183+M190+M194</f>
        <v>93.558999999999997</v>
      </c>
      <c r="N195" s="298">
        <f t="shared" ref="N195" si="145">N183+N190+N194</f>
        <v>0.45000000000000007</v>
      </c>
      <c r="O195" s="298">
        <f t="shared" ref="O195" si="146">O183+O190+O194</f>
        <v>0.28500000000000003</v>
      </c>
      <c r="P195" s="298">
        <f t="shared" ref="P195" si="147">P183+P190+P194</f>
        <v>9.1999999999999998E-2</v>
      </c>
    </row>
    <row r="196" spans="2:16" ht="30" customHeight="1" x14ac:dyDescent="0.25"/>
    <row r="197" spans="2:16" ht="30" customHeight="1" x14ac:dyDescent="0.25"/>
    <row r="198" spans="2:16" ht="30" customHeight="1" x14ac:dyDescent="0.25">
      <c r="C198" s="307"/>
      <c r="D198" s="285" t="s">
        <v>76</v>
      </c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</row>
    <row r="199" spans="2:16" ht="30" customHeight="1" x14ac:dyDescent="0.25">
      <c r="B199" s="309"/>
      <c r="C199" s="310"/>
      <c r="D199" s="287" t="s">
        <v>77</v>
      </c>
      <c r="E199" s="309"/>
      <c r="F199" s="309"/>
      <c r="G199" s="309"/>
      <c r="H199" s="323"/>
      <c r="I199" s="309"/>
      <c r="J199" s="309"/>
      <c r="K199" s="309"/>
      <c r="L199" s="309"/>
      <c r="M199" s="309"/>
      <c r="N199" s="309"/>
      <c r="O199" s="309"/>
      <c r="P199" s="309"/>
    </row>
    <row r="200" spans="2:16" ht="30" customHeight="1" x14ac:dyDescent="0.25">
      <c r="B200" s="290" t="s">
        <v>13</v>
      </c>
      <c r="C200" s="429" t="s">
        <v>14</v>
      </c>
      <c r="D200" s="427" t="s">
        <v>15</v>
      </c>
      <c r="E200" s="427" t="s">
        <v>16</v>
      </c>
      <c r="F200" s="427" t="s">
        <v>17</v>
      </c>
      <c r="G200" s="427" t="s">
        <v>18</v>
      </c>
      <c r="H200" s="427" t="s">
        <v>19</v>
      </c>
      <c r="I200" s="427" t="s">
        <v>20</v>
      </c>
      <c r="J200" s="427"/>
      <c r="K200" s="427"/>
      <c r="L200" s="427"/>
      <c r="M200" s="427" t="s">
        <v>21</v>
      </c>
      <c r="N200" s="427"/>
      <c r="O200" s="427"/>
      <c r="P200" s="427"/>
    </row>
    <row r="201" spans="2:16" ht="30" customHeight="1" x14ac:dyDescent="0.25">
      <c r="B201" s="290" t="s">
        <v>22</v>
      </c>
      <c r="C201" s="429"/>
      <c r="D201" s="427"/>
      <c r="E201" s="427"/>
      <c r="F201" s="427"/>
      <c r="G201" s="427"/>
      <c r="H201" s="427"/>
      <c r="I201" s="281" t="s">
        <v>202</v>
      </c>
      <c r="J201" s="281" t="s">
        <v>25</v>
      </c>
      <c r="K201" s="281" t="s">
        <v>24</v>
      </c>
      <c r="L201" s="281" t="s">
        <v>26</v>
      </c>
      <c r="M201" s="281" t="s">
        <v>30</v>
      </c>
      <c r="N201" s="281" t="s">
        <v>197</v>
      </c>
      <c r="O201" s="281" t="s">
        <v>198</v>
      </c>
      <c r="P201" s="281" t="s">
        <v>27</v>
      </c>
    </row>
    <row r="202" spans="2:16" ht="30" customHeight="1" x14ac:dyDescent="0.25">
      <c r="B202" s="290"/>
      <c r="C202" s="291"/>
      <c r="D202" s="292" t="s">
        <v>10</v>
      </c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</row>
    <row r="203" spans="2:16" ht="30" customHeight="1" x14ac:dyDescent="0.25">
      <c r="B203" s="190">
        <v>59</v>
      </c>
      <c r="C203" s="293" t="s">
        <v>53</v>
      </c>
      <c r="D203" s="294" t="s">
        <v>54</v>
      </c>
      <c r="E203" s="190">
        <v>3.84</v>
      </c>
      <c r="F203" s="190">
        <v>2.04</v>
      </c>
      <c r="G203" s="190">
        <v>23.66</v>
      </c>
      <c r="H203" s="190">
        <v>128.22999999999999</v>
      </c>
      <c r="I203" s="295">
        <v>17.34</v>
      </c>
      <c r="J203" s="295">
        <v>1.4999999999999999E-2</v>
      </c>
      <c r="K203" s="295">
        <v>2.04</v>
      </c>
      <c r="L203" s="295">
        <v>0.72</v>
      </c>
      <c r="M203" s="295">
        <v>0</v>
      </c>
      <c r="N203" s="295">
        <v>0.06</v>
      </c>
      <c r="O203" s="295">
        <v>0.03</v>
      </c>
      <c r="P203" s="295">
        <v>0</v>
      </c>
    </row>
    <row r="204" spans="2:16" ht="30" customHeight="1" x14ac:dyDescent="0.25">
      <c r="B204" s="190">
        <v>301</v>
      </c>
      <c r="C204" s="293" t="s">
        <v>37</v>
      </c>
      <c r="D204" s="294" t="s">
        <v>148</v>
      </c>
      <c r="E204" s="303">
        <v>8.93</v>
      </c>
      <c r="F204" s="303">
        <v>6.74</v>
      </c>
      <c r="G204" s="303">
        <v>8.9700000000000006</v>
      </c>
      <c r="H204" s="303">
        <v>132</v>
      </c>
      <c r="I204" s="190">
        <v>7.6</v>
      </c>
      <c r="J204" s="190">
        <v>12.6</v>
      </c>
      <c r="K204" s="190">
        <v>145.6</v>
      </c>
      <c r="L204" s="190">
        <v>4.5999999999999996</v>
      </c>
      <c r="M204" s="190">
        <v>0.01</v>
      </c>
      <c r="N204" s="190">
        <v>1.4E-2</v>
      </c>
      <c r="O204" s="190">
        <v>3.2</v>
      </c>
      <c r="P204" s="190">
        <v>10.6</v>
      </c>
    </row>
    <row r="205" spans="2:16" ht="30" customHeight="1" x14ac:dyDescent="0.25">
      <c r="B205" s="294"/>
      <c r="C205" s="293" t="s">
        <v>114</v>
      </c>
      <c r="D205" s="294" t="s">
        <v>113</v>
      </c>
      <c r="E205" s="312">
        <v>3</v>
      </c>
      <c r="F205" s="312">
        <v>1.1599999999999999</v>
      </c>
      <c r="G205" s="312">
        <v>20.56</v>
      </c>
      <c r="H205" s="312">
        <v>104.8</v>
      </c>
      <c r="I205" s="295">
        <v>7.6</v>
      </c>
      <c r="J205" s="295">
        <v>26</v>
      </c>
      <c r="K205" s="295">
        <v>5.2</v>
      </c>
      <c r="L205" s="295">
        <v>0.48</v>
      </c>
      <c r="M205" s="295">
        <v>0</v>
      </c>
      <c r="N205" s="295">
        <v>0.04</v>
      </c>
      <c r="O205" s="295">
        <v>8.0000000000000002E-3</v>
      </c>
      <c r="P205" s="295">
        <v>0</v>
      </c>
    </row>
    <row r="206" spans="2:16" ht="30" customHeight="1" x14ac:dyDescent="0.25">
      <c r="B206" s="190">
        <v>385</v>
      </c>
      <c r="C206" s="293" t="s">
        <v>31</v>
      </c>
      <c r="D206" s="294" t="s">
        <v>61</v>
      </c>
      <c r="E206" s="207">
        <v>3.46</v>
      </c>
      <c r="F206" s="207">
        <v>3.78</v>
      </c>
      <c r="G206" s="207">
        <v>17.28</v>
      </c>
      <c r="H206" s="190">
        <v>115.4</v>
      </c>
      <c r="I206" s="295">
        <v>124.86</v>
      </c>
      <c r="J206" s="295">
        <v>0</v>
      </c>
      <c r="K206" s="295">
        <v>1</v>
      </c>
      <c r="L206" s="295">
        <v>0.14000000000000001</v>
      </c>
      <c r="M206" s="295">
        <v>1.3</v>
      </c>
      <c r="N206" s="295">
        <v>0.04</v>
      </c>
      <c r="O206" s="295">
        <v>0.16</v>
      </c>
      <c r="P206" s="295">
        <v>0</v>
      </c>
    </row>
    <row r="207" spans="2:16" ht="30" customHeight="1" x14ac:dyDescent="0.25">
      <c r="B207" s="190">
        <v>100</v>
      </c>
      <c r="C207" s="293" t="s">
        <v>32</v>
      </c>
      <c r="D207" s="294" t="s">
        <v>104</v>
      </c>
      <c r="E207" s="190">
        <v>0.5</v>
      </c>
      <c r="F207" s="190">
        <v>0.5</v>
      </c>
      <c r="G207" s="190">
        <v>12.83</v>
      </c>
      <c r="H207" s="190">
        <v>57.82</v>
      </c>
      <c r="I207" s="190">
        <v>25</v>
      </c>
      <c r="J207" s="190">
        <v>14.7</v>
      </c>
      <c r="K207" s="190">
        <v>0</v>
      </c>
      <c r="L207" s="190">
        <v>0.5</v>
      </c>
      <c r="M207" s="190">
        <v>0</v>
      </c>
      <c r="N207" s="190">
        <v>0.04</v>
      </c>
      <c r="O207" s="190">
        <v>0.02</v>
      </c>
      <c r="P207" s="190">
        <v>5</v>
      </c>
    </row>
    <row r="208" spans="2:16" ht="30" customHeight="1" x14ac:dyDescent="0.25">
      <c r="B208" s="290"/>
      <c r="C208" s="296" t="s">
        <v>33</v>
      </c>
      <c r="D208" s="292"/>
      <c r="E208" s="290">
        <f>SUM(E203:E207)</f>
        <v>19.73</v>
      </c>
      <c r="F208" s="290">
        <f t="shared" ref="F208:P208" si="148">SUM(F203:F207)</f>
        <v>14.22</v>
      </c>
      <c r="G208" s="290">
        <f t="shared" si="148"/>
        <v>83.3</v>
      </c>
      <c r="H208" s="290">
        <f t="shared" si="148"/>
        <v>538.25000000000011</v>
      </c>
      <c r="I208" s="290">
        <f t="shared" si="148"/>
        <v>182.4</v>
      </c>
      <c r="J208" s="290">
        <f t="shared" si="148"/>
        <v>53.314999999999998</v>
      </c>
      <c r="K208" s="290">
        <f t="shared" si="148"/>
        <v>153.83999999999997</v>
      </c>
      <c r="L208" s="290">
        <f t="shared" si="148"/>
        <v>6.4399999999999986</v>
      </c>
      <c r="M208" s="290">
        <f t="shared" si="148"/>
        <v>1.31</v>
      </c>
      <c r="N208" s="290">
        <f t="shared" si="148"/>
        <v>0.19400000000000001</v>
      </c>
      <c r="O208" s="290">
        <f t="shared" si="148"/>
        <v>3.4180000000000001</v>
      </c>
      <c r="P208" s="290">
        <f t="shared" si="148"/>
        <v>15.6</v>
      </c>
    </row>
    <row r="209" spans="2:16" ht="30" customHeight="1" x14ac:dyDescent="0.25">
      <c r="B209" s="298"/>
      <c r="C209" s="299"/>
      <c r="D209" s="300" t="s">
        <v>4</v>
      </c>
      <c r="E209" s="324"/>
      <c r="F209" s="324"/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</row>
    <row r="210" spans="2:16" ht="30" customHeight="1" x14ac:dyDescent="0.25">
      <c r="B210" s="190">
        <v>10</v>
      </c>
      <c r="C210" s="293" t="s">
        <v>37</v>
      </c>
      <c r="D210" s="294" t="s">
        <v>184</v>
      </c>
      <c r="E210" s="190">
        <v>1.1499999999999999</v>
      </c>
      <c r="F210" s="190">
        <v>6.07</v>
      </c>
      <c r="G210" s="190">
        <v>5.64</v>
      </c>
      <c r="H210" s="190">
        <v>82.13</v>
      </c>
      <c r="I210" s="295">
        <v>29.687999999999999</v>
      </c>
      <c r="J210" s="295">
        <v>16.001999999999999</v>
      </c>
      <c r="K210" s="295">
        <v>8.2919999999999998</v>
      </c>
      <c r="L210" s="295">
        <v>0.438</v>
      </c>
      <c r="M210" s="295">
        <v>23.82</v>
      </c>
      <c r="N210" s="295">
        <v>0.03</v>
      </c>
      <c r="O210" s="295">
        <v>0.03</v>
      </c>
      <c r="P210" s="295">
        <v>0</v>
      </c>
    </row>
    <row r="211" spans="2:16" ht="30" customHeight="1" x14ac:dyDescent="0.25">
      <c r="B211" s="190">
        <v>147</v>
      </c>
      <c r="C211" s="293" t="s">
        <v>47</v>
      </c>
      <c r="D211" s="294" t="s">
        <v>182</v>
      </c>
      <c r="E211" s="190">
        <v>5.33</v>
      </c>
      <c r="F211" s="190">
        <v>8.1999999999999993</v>
      </c>
      <c r="G211" s="190">
        <v>18.25</v>
      </c>
      <c r="H211" s="190">
        <v>168.65</v>
      </c>
      <c r="I211" s="295">
        <v>25.6</v>
      </c>
      <c r="J211" s="295">
        <v>40.6</v>
      </c>
      <c r="K211" s="295">
        <v>17.2</v>
      </c>
      <c r="L211" s="295">
        <v>1.1499999999999999</v>
      </c>
      <c r="M211" s="295">
        <v>13.775</v>
      </c>
      <c r="N211" s="295">
        <v>0.1</v>
      </c>
      <c r="O211" s="295">
        <v>7.4999999999999997E-2</v>
      </c>
      <c r="P211" s="295">
        <v>0</v>
      </c>
    </row>
    <row r="212" spans="2:16" ht="30" customHeight="1" x14ac:dyDescent="0.25">
      <c r="B212" s="190">
        <v>132</v>
      </c>
      <c r="C212" s="293" t="s">
        <v>35</v>
      </c>
      <c r="D212" s="294" t="s">
        <v>48</v>
      </c>
      <c r="E212" s="190">
        <v>10.119999999999999</v>
      </c>
      <c r="F212" s="190">
        <v>13.98</v>
      </c>
      <c r="G212" s="190">
        <v>30.04</v>
      </c>
      <c r="H212" s="190">
        <v>287.08999999999997</v>
      </c>
      <c r="I212" s="295">
        <v>27.071000000000002</v>
      </c>
      <c r="J212" s="295">
        <v>148.94800000000001</v>
      </c>
      <c r="K212" s="295">
        <v>47.725000000000001</v>
      </c>
      <c r="L212" s="295">
        <v>2.2999999999999998</v>
      </c>
      <c r="M212" s="295">
        <v>36.524000000000001</v>
      </c>
      <c r="N212" s="295">
        <v>0.253</v>
      </c>
      <c r="O212" s="295">
        <v>0.184</v>
      </c>
      <c r="P212" s="295">
        <v>2.3E-2</v>
      </c>
    </row>
    <row r="213" spans="2:16" ht="30" customHeight="1" x14ac:dyDescent="0.25">
      <c r="B213" s="190">
        <v>378</v>
      </c>
      <c r="C213" s="293" t="s">
        <v>31</v>
      </c>
      <c r="D213" s="294" t="s">
        <v>2</v>
      </c>
      <c r="E213" s="190">
        <v>0.34</v>
      </c>
      <c r="F213" s="190">
        <v>0.12</v>
      </c>
      <c r="G213" s="190">
        <v>18.38</v>
      </c>
      <c r="H213" s="190">
        <v>77.48</v>
      </c>
      <c r="I213" s="295">
        <v>15.68</v>
      </c>
      <c r="J213" s="295">
        <v>5.32</v>
      </c>
      <c r="K213" s="295">
        <v>5.28</v>
      </c>
      <c r="L213" s="295">
        <v>0.68</v>
      </c>
      <c r="M213" s="295">
        <v>70.040000000000006</v>
      </c>
      <c r="N213" s="295">
        <v>0</v>
      </c>
      <c r="O213" s="295">
        <v>0.04</v>
      </c>
      <c r="P213" s="295">
        <v>0.06</v>
      </c>
    </row>
    <row r="214" spans="2:16" ht="30" customHeight="1" x14ac:dyDescent="0.25">
      <c r="B214" s="190"/>
      <c r="C214" s="293" t="s">
        <v>38</v>
      </c>
      <c r="D214" s="304" t="s">
        <v>8</v>
      </c>
      <c r="E214" s="303">
        <v>3.08</v>
      </c>
      <c r="F214" s="327">
        <v>0.56000000000000005</v>
      </c>
      <c r="G214" s="327">
        <v>15.08</v>
      </c>
      <c r="H214" s="327">
        <v>80.400000000000006</v>
      </c>
      <c r="I214" s="327">
        <v>13.2</v>
      </c>
      <c r="J214" s="327">
        <v>77.599999999999994</v>
      </c>
      <c r="K214" s="327">
        <v>22.8</v>
      </c>
      <c r="L214" s="327">
        <v>1.8</v>
      </c>
      <c r="M214" s="327">
        <v>0</v>
      </c>
      <c r="N214" s="327">
        <v>0.08</v>
      </c>
      <c r="O214" s="327">
        <v>0.04</v>
      </c>
      <c r="P214" s="327">
        <v>0</v>
      </c>
    </row>
    <row r="215" spans="2:16" ht="30" customHeight="1" x14ac:dyDescent="0.25">
      <c r="B215" s="301"/>
      <c r="C215" s="296" t="s">
        <v>33</v>
      </c>
      <c r="D215" s="300"/>
      <c r="E215" s="298">
        <f>SUM(E210:E214)</f>
        <v>20.020000000000003</v>
      </c>
      <c r="F215" s="298">
        <f t="shared" ref="F215:P215" si="149">SUM(F210:F214)</f>
        <v>28.93</v>
      </c>
      <c r="G215" s="298">
        <f t="shared" si="149"/>
        <v>87.39</v>
      </c>
      <c r="H215" s="298">
        <f t="shared" si="149"/>
        <v>695.75</v>
      </c>
      <c r="I215" s="298">
        <f t="shared" si="149"/>
        <v>111.23899999999999</v>
      </c>
      <c r="J215" s="298">
        <f t="shared" si="149"/>
        <v>288.47000000000003</v>
      </c>
      <c r="K215" s="298">
        <f t="shared" si="149"/>
        <v>101.297</v>
      </c>
      <c r="L215" s="298">
        <f t="shared" si="149"/>
        <v>6.3679999999999994</v>
      </c>
      <c r="M215" s="298">
        <f t="shared" si="149"/>
        <v>144.15899999999999</v>
      </c>
      <c r="N215" s="298">
        <f t="shared" si="149"/>
        <v>0.46300000000000002</v>
      </c>
      <c r="O215" s="298">
        <f t="shared" si="149"/>
        <v>0.36899999999999994</v>
      </c>
      <c r="P215" s="298">
        <f t="shared" si="149"/>
        <v>8.299999999999999E-2</v>
      </c>
    </row>
    <row r="216" spans="2:16" ht="30" customHeight="1" x14ac:dyDescent="0.25">
      <c r="B216" s="190"/>
      <c r="C216" s="296"/>
      <c r="D216" s="292" t="s">
        <v>192</v>
      </c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</row>
    <row r="217" spans="2:16" ht="30" customHeight="1" x14ac:dyDescent="0.25">
      <c r="B217" s="190"/>
      <c r="C217" s="296" t="s">
        <v>87</v>
      </c>
      <c r="D217" s="294" t="s">
        <v>72</v>
      </c>
      <c r="E217" s="207">
        <v>0.75</v>
      </c>
      <c r="F217" s="207">
        <v>0</v>
      </c>
      <c r="G217" s="207">
        <v>15.21</v>
      </c>
      <c r="H217" s="207">
        <v>63.86</v>
      </c>
      <c r="I217" s="190">
        <v>10.54</v>
      </c>
      <c r="J217" s="190">
        <v>6.02</v>
      </c>
      <c r="K217" s="190">
        <v>10.54</v>
      </c>
      <c r="L217" s="190">
        <v>2.11</v>
      </c>
      <c r="M217" s="190">
        <v>0</v>
      </c>
      <c r="N217" s="190">
        <v>0.02</v>
      </c>
      <c r="O217" s="190">
        <v>0</v>
      </c>
      <c r="P217" s="190">
        <v>3.01</v>
      </c>
    </row>
    <row r="218" spans="2:16" ht="30" customHeight="1" x14ac:dyDescent="0.25">
      <c r="B218" s="190"/>
      <c r="C218" s="296" t="s">
        <v>38</v>
      </c>
      <c r="D218" s="294" t="s">
        <v>196</v>
      </c>
      <c r="E218" s="303">
        <v>3.42</v>
      </c>
      <c r="F218" s="303">
        <v>9.81</v>
      </c>
      <c r="G218" s="303">
        <v>38.799999999999997</v>
      </c>
      <c r="H218" s="303">
        <v>256</v>
      </c>
      <c r="I218" s="295">
        <v>16.399999999999999</v>
      </c>
      <c r="J218" s="295">
        <v>34.799999999999997</v>
      </c>
      <c r="K218" s="295">
        <v>6</v>
      </c>
      <c r="L218" s="295">
        <v>0.4</v>
      </c>
      <c r="M218" s="295">
        <v>0</v>
      </c>
      <c r="N218" s="295">
        <v>0.04</v>
      </c>
      <c r="O218" s="295">
        <v>0.02</v>
      </c>
      <c r="P218" s="295">
        <v>3.2000000000000001E-2</v>
      </c>
    </row>
    <row r="219" spans="2:16" ht="30" customHeight="1" x14ac:dyDescent="0.25">
      <c r="B219" s="190"/>
      <c r="C219" s="296" t="s">
        <v>33</v>
      </c>
      <c r="D219" s="294"/>
      <c r="E219" s="290">
        <f>E217+E218</f>
        <v>4.17</v>
      </c>
      <c r="F219" s="290">
        <f t="shared" ref="F219" si="150">F217+F218</f>
        <v>9.81</v>
      </c>
      <c r="G219" s="290">
        <f t="shared" ref="G219" si="151">G217+G218</f>
        <v>54.01</v>
      </c>
      <c r="H219" s="290">
        <f t="shared" ref="H219" si="152">H217+H218</f>
        <v>319.86</v>
      </c>
      <c r="I219" s="290">
        <f t="shared" ref="I219" si="153">I217+I218</f>
        <v>26.939999999999998</v>
      </c>
      <c r="J219" s="290">
        <f t="shared" ref="J219" si="154">J217+J218</f>
        <v>40.819999999999993</v>
      </c>
      <c r="K219" s="290">
        <f t="shared" ref="K219" si="155">K217+K218</f>
        <v>16.54</v>
      </c>
      <c r="L219" s="290">
        <f t="shared" ref="L219" si="156">L217+L218</f>
        <v>2.5099999999999998</v>
      </c>
      <c r="M219" s="290">
        <f t="shared" ref="M219" si="157">M217+M218</f>
        <v>0</v>
      </c>
      <c r="N219" s="290">
        <f t="shared" ref="N219" si="158">N217+N218</f>
        <v>0.06</v>
      </c>
      <c r="O219" s="290">
        <f t="shared" ref="O219" si="159">O217+O218</f>
        <v>0.02</v>
      </c>
      <c r="P219" s="290">
        <f t="shared" ref="P219" si="160">P217+P218</f>
        <v>3.0419999999999998</v>
      </c>
    </row>
    <row r="220" spans="2:16" ht="30" customHeight="1" x14ac:dyDescent="0.25">
      <c r="B220" s="301"/>
      <c r="C220" s="305"/>
      <c r="D220" s="306" t="s">
        <v>9</v>
      </c>
      <c r="E220" s="298">
        <f>E208+E215+E219</f>
        <v>43.92</v>
      </c>
      <c r="F220" s="298">
        <f t="shared" ref="F220" si="161">F208+F215+F219</f>
        <v>52.96</v>
      </c>
      <c r="G220" s="298">
        <f t="shared" ref="G220" si="162">G208+G215+G219</f>
        <v>224.7</v>
      </c>
      <c r="H220" s="298">
        <f t="shared" ref="H220" si="163">H208+H215+H219</f>
        <v>1553.8600000000001</v>
      </c>
      <c r="I220" s="298">
        <f t="shared" ref="I220" si="164">I208+I215+I219</f>
        <v>320.57900000000001</v>
      </c>
      <c r="J220" s="298">
        <f t="shared" ref="J220" si="165">J208+J215+J219</f>
        <v>382.60500000000002</v>
      </c>
      <c r="K220" s="298">
        <f t="shared" ref="K220" si="166">K208+K215+K219</f>
        <v>271.67699999999996</v>
      </c>
      <c r="L220" s="298">
        <f t="shared" ref="L220" si="167">L208+L215+L219</f>
        <v>15.317999999999998</v>
      </c>
      <c r="M220" s="298">
        <f t="shared" ref="M220" si="168">M208+M215+M219</f>
        <v>145.46899999999999</v>
      </c>
      <c r="N220" s="298">
        <f t="shared" ref="N220" si="169">N208+N215+N219</f>
        <v>0.71700000000000008</v>
      </c>
      <c r="O220" s="298">
        <f t="shared" ref="O220" si="170">O208+O215+O219</f>
        <v>3.8069999999999999</v>
      </c>
      <c r="P220" s="298">
        <f t="shared" ref="P220" si="171">P208+P215+P219</f>
        <v>18.725000000000001</v>
      </c>
    </row>
    <row r="221" spans="2:16" ht="30" customHeight="1" x14ac:dyDescent="0.25"/>
    <row r="222" spans="2:16" ht="30" customHeight="1" x14ac:dyDescent="0.25"/>
    <row r="223" spans="2:16" ht="30" customHeight="1" x14ac:dyDescent="0.25">
      <c r="C223" s="307"/>
      <c r="D223" s="285" t="s">
        <v>80</v>
      </c>
      <c r="E223" s="322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</row>
    <row r="224" spans="2:16" ht="30" customHeight="1" x14ac:dyDescent="0.25">
      <c r="B224" s="309"/>
      <c r="C224" s="310"/>
      <c r="D224" s="311" t="s">
        <v>81</v>
      </c>
      <c r="E224" s="311"/>
      <c r="F224" s="309"/>
      <c r="G224" s="309"/>
      <c r="H224" s="323"/>
      <c r="I224" s="309"/>
      <c r="J224" s="309"/>
      <c r="K224" s="309"/>
      <c r="L224" s="309"/>
      <c r="M224" s="309"/>
      <c r="N224" s="309"/>
      <c r="O224" s="309"/>
      <c r="P224" s="309"/>
    </row>
    <row r="225" spans="2:16" ht="30" customHeight="1" x14ac:dyDescent="0.25">
      <c r="B225" s="290" t="s">
        <v>13</v>
      </c>
      <c r="C225" s="429" t="s">
        <v>14</v>
      </c>
      <c r="D225" s="427" t="s">
        <v>15</v>
      </c>
      <c r="E225" s="427" t="s">
        <v>16</v>
      </c>
      <c r="F225" s="427" t="s">
        <v>17</v>
      </c>
      <c r="G225" s="427" t="s">
        <v>18</v>
      </c>
      <c r="H225" s="427" t="s">
        <v>19</v>
      </c>
      <c r="I225" s="427" t="s">
        <v>20</v>
      </c>
      <c r="J225" s="427"/>
      <c r="K225" s="427"/>
      <c r="L225" s="427"/>
      <c r="M225" s="427" t="s">
        <v>21</v>
      </c>
      <c r="N225" s="427"/>
      <c r="O225" s="427"/>
      <c r="P225" s="427"/>
    </row>
    <row r="226" spans="2:16" ht="30" customHeight="1" x14ac:dyDescent="0.25">
      <c r="B226" s="290" t="s">
        <v>22</v>
      </c>
      <c r="C226" s="429"/>
      <c r="D226" s="427"/>
      <c r="E226" s="427"/>
      <c r="F226" s="427"/>
      <c r="G226" s="427"/>
      <c r="H226" s="427"/>
      <c r="I226" s="281" t="s">
        <v>202</v>
      </c>
      <c r="J226" s="281" t="s">
        <v>25</v>
      </c>
      <c r="K226" s="281" t="s">
        <v>24</v>
      </c>
      <c r="L226" s="281" t="s">
        <v>26</v>
      </c>
      <c r="M226" s="281" t="s">
        <v>30</v>
      </c>
      <c r="N226" s="281" t="s">
        <v>197</v>
      </c>
      <c r="O226" s="281" t="s">
        <v>198</v>
      </c>
      <c r="P226" s="281" t="s">
        <v>27</v>
      </c>
    </row>
    <row r="227" spans="2:16" ht="30" customHeight="1" x14ac:dyDescent="0.25">
      <c r="B227" s="290"/>
      <c r="C227" s="291"/>
      <c r="D227" s="292" t="s">
        <v>10</v>
      </c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</row>
    <row r="228" spans="2:16" ht="30" customHeight="1" x14ac:dyDescent="0.25">
      <c r="B228" s="190">
        <v>176</v>
      </c>
      <c r="C228" s="293" t="s">
        <v>53</v>
      </c>
      <c r="D228" s="294" t="s">
        <v>119</v>
      </c>
      <c r="E228" s="190">
        <v>5.73</v>
      </c>
      <c r="F228" s="190">
        <v>6.89</v>
      </c>
      <c r="G228" s="190">
        <v>34.83</v>
      </c>
      <c r="H228" s="190">
        <v>223.32</v>
      </c>
      <c r="I228" s="295">
        <v>128.46</v>
      </c>
      <c r="J228" s="295">
        <v>22.5</v>
      </c>
      <c r="K228" s="295">
        <v>7.86</v>
      </c>
      <c r="L228" s="295">
        <v>0.70499999999999996</v>
      </c>
      <c r="M228" s="295">
        <v>1.3049999999999999</v>
      </c>
      <c r="N228" s="295">
        <v>0.12</v>
      </c>
      <c r="O228" s="295">
        <v>0.16500000000000001</v>
      </c>
      <c r="P228" s="295">
        <v>0</v>
      </c>
    </row>
    <row r="229" spans="2:16" ht="30" customHeight="1" x14ac:dyDescent="0.25">
      <c r="B229" s="428">
        <v>15</v>
      </c>
      <c r="C229" s="293" t="s">
        <v>97</v>
      </c>
      <c r="D229" s="294" t="s">
        <v>1</v>
      </c>
      <c r="E229" s="190">
        <v>0.05</v>
      </c>
      <c r="F229" s="190">
        <v>8.25</v>
      </c>
      <c r="G229" s="190">
        <v>0.08</v>
      </c>
      <c r="H229" s="190">
        <v>74.8</v>
      </c>
      <c r="I229" s="295">
        <v>1.2</v>
      </c>
      <c r="J229" s="295">
        <v>1.9</v>
      </c>
      <c r="K229" s="295">
        <v>0</v>
      </c>
      <c r="L229" s="295">
        <v>0.02</v>
      </c>
      <c r="M229" s="295">
        <v>0</v>
      </c>
      <c r="N229" s="295">
        <v>0</v>
      </c>
      <c r="O229" s="295">
        <v>0.01</v>
      </c>
      <c r="P229" s="295">
        <v>7.0000000000000007E-2</v>
      </c>
    </row>
    <row r="230" spans="2:16" ht="30" customHeight="1" x14ac:dyDescent="0.25">
      <c r="B230" s="428"/>
      <c r="C230" s="293" t="s">
        <v>116</v>
      </c>
      <c r="D230" s="294" t="s">
        <v>60</v>
      </c>
      <c r="E230" s="190">
        <v>3.48</v>
      </c>
      <c r="F230" s="190">
        <v>4.42</v>
      </c>
      <c r="G230" s="190">
        <v>0</v>
      </c>
      <c r="H230" s="190">
        <v>54.6</v>
      </c>
      <c r="I230" s="295">
        <v>132</v>
      </c>
      <c r="J230" s="295">
        <v>75</v>
      </c>
      <c r="K230" s="295">
        <v>5.25</v>
      </c>
      <c r="L230" s="295">
        <v>0.15</v>
      </c>
      <c r="M230" s="295">
        <v>0.10100000000000001</v>
      </c>
      <c r="N230" s="295">
        <v>1.0999999999999999E-2</v>
      </c>
      <c r="O230" s="295">
        <v>0.05</v>
      </c>
      <c r="P230" s="295">
        <v>4.1000000000000002E-2</v>
      </c>
    </row>
    <row r="231" spans="2:16" ht="30" customHeight="1" x14ac:dyDescent="0.25">
      <c r="B231" s="428"/>
      <c r="C231" s="293" t="s">
        <v>114</v>
      </c>
      <c r="D231" s="294" t="s">
        <v>113</v>
      </c>
      <c r="E231" s="312">
        <v>3</v>
      </c>
      <c r="F231" s="312">
        <v>1.1599999999999999</v>
      </c>
      <c r="G231" s="312">
        <v>20.56</v>
      </c>
      <c r="H231" s="312">
        <v>104.8</v>
      </c>
      <c r="I231" s="295">
        <v>7.6</v>
      </c>
      <c r="J231" s="295">
        <v>26</v>
      </c>
      <c r="K231" s="295">
        <v>5.2</v>
      </c>
      <c r="L231" s="295">
        <v>0.48</v>
      </c>
      <c r="M231" s="295">
        <v>0</v>
      </c>
      <c r="N231" s="295">
        <v>0.04</v>
      </c>
      <c r="O231" s="295">
        <v>8.0000000000000002E-3</v>
      </c>
      <c r="P231" s="295">
        <v>0</v>
      </c>
    </row>
    <row r="232" spans="2:16" ht="30" customHeight="1" x14ac:dyDescent="0.25">
      <c r="B232" s="190">
        <v>378</v>
      </c>
      <c r="C232" s="293" t="s">
        <v>31</v>
      </c>
      <c r="D232" s="294" t="s">
        <v>2</v>
      </c>
      <c r="E232" s="190">
        <v>0.34</v>
      </c>
      <c r="F232" s="190">
        <v>0.12</v>
      </c>
      <c r="G232" s="190">
        <v>18.38</v>
      </c>
      <c r="H232" s="190">
        <v>77.48</v>
      </c>
      <c r="I232" s="295">
        <v>15.68</v>
      </c>
      <c r="J232" s="295">
        <v>5.32</v>
      </c>
      <c r="K232" s="295">
        <v>5.28</v>
      </c>
      <c r="L232" s="295">
        <v>0.68</v>
      </c>
      <c r="M232" s="295">
        <v>70.040000000000006</v>
      </c>
      <c r="N232" s="295">
        <v>0</v>
      </c>
      <c r="O232" s="295">
        <v>0.04</v>
      </c>
      <c r="P232" s="295">
        <v>0.06</v>
      </c>
    </row>
    <row r="233" spans="2:16" ht="30" customHeight="1" x14ac:dyDescent="0.25">
      <c r="B233" s="290"/>
      <c r="C233" s="296" t="s">
        <v>33</v>
      </c>
      <c r="D233" s="292"/>
      <c r="E233" s="290">
        <f t="shared" ref="E233:P233" si="172">SUM(E228:E232)</f>
        <v>12.6</v>
      </c>
      <c r="F233" s="290">
        <f t="shared" si="172"/>
        <v>20.840000000000003</v>
      </c>
      <c r="G233" s="290">
        <f t="shared" si="172"/>
        <v>73.849999999999994</v>
      </c>
      <c r="H233" s="290">
        <f t="shared" si="172"/>
        <v>535</v>
      </c>
      <c r="I233" s="290">
        <f t="shared" si="172"/>
        <v>284.94</v>
      </c>
      <c r="J233" s="290">
        <f t="shared" si="172"/>
        <v>130.72</v>
      </c>
      <c r="K233" s="290">
        <f t="shared" si="172"/>
        <v>23.59</v>
      </c>
      <c r="L233" s="290">
        <f t="shared" si="172"/>
        <v>2.0350000000000001</v>
      </c>
      <c r="M233" s="290">
        <f t="shared" si="172"/>
        <v>71.446000000000012</v>
      </c>
      <c r="N233" s="290">
        <f t="shared" si="172"/>
        <v>0.17100000000000001</v>
      </c>
      <c r="O233" s="290">
        <f t="shared" si="172"/>
        <v>0.27300000000000002</v>
      </c>
      <c r="P233" s="290">
        <f t="shared" si="172"/>
        <v>0.17100000000000001</v>
      </c>
    </row>
    <row r="234" spans="2:16" ht="30" customHeight="1" x14ac:dyDescent="0.25">
      <c r="B234" s="298"/>
      <c r="C234" s="299"/>
      <c r="D234" s="300" t="s">
        <v>4</v>
      </c>
      <c r="E234" s="324"/>
      <c r="F234" s="324"/>
      <c r="G234" s="324"/>
      <c r="H234" s="324"/>
      <c r="I234" s="324"/>
      <c r="J234" s="324"/>
      <c r="K234" s="324"/>
      <c r="L234" s="324"/>
      <c r="M234" s="324"/>
      <c r="N234" s="324"/>
      <c r="O234" s="324"/>
      <c r="P234" s="324"/>
    </row>
    <row r="235" spans="2:16" ht="30" customHeight="1" x14ac:dyDescent="0.25">
      <c r="B235" s="190">
        <v>17</v>
      </c>
      <c r="C235" s="293" t="s">
        <v>37</v>
      </c>
      <c r="D235" s="302" t="s">
        <v>123</v>
      </c>
      <c r="E235" s="190">
        <v>0.91</v>
      </c>
      <c r="F235" s="190">
        <v>6.12</v>
      </c>
      <c r="G235" s="190">
        <v>5.62</v>
      </c>
      <c r="H235" s="190">
        <v>81.760000000000005</v>
      </c>
      <c r="I235" s="295">
        <v>15.102</v>
      </c>
      <c r="J235" s="295">
        <v>24.72</v>
      </c>
      <c r="K235" s="295">
        <v>10.938000000000001</v>
      </c>
      <c r="L235" s="295">
        <v>0.58199999999999996</v>
      </c>
      <c r="M235" s="295">
        <v>7.08</v>
      </c>
      <c r="N235" s="295">
        <v>4.2000000000000003E-2</v>
      </c>
      <c r="O235" s="295">
        <v>0.03</v>
      </c>
      <c r="P235" s="295">
        <v>0</v>
      </c>
    </row>
    <row r="236" spans="2:16" ht="30" customHeight="1" x14ac:dyDescent="0.25">
      <c r="B236" s="190">
        <v>87</v>
      </c>
      <c r="C236" s="293" t="s">
        <v>47</v>
      </c>
      <c r="D236" s="302" t="s">
        <v>126</v>
      </c>
      <c r="E236" s="303">
        <v>2.69</v>
      </c>
      <c r="F236" s="303">
        <v>2.84</v>
      </c>
      <c r="G236" s="303">
        <v>17.14</v>
      </c>
      <c r="H236" s="303">
        <v>104.75</v>
      </c>
      <c r="I236" s="303">
        <v>24.6</v>
      </c>
      <c r="J236" s="303">
        <v>27</v>
      </c>
      <c r="K236" s="303">
        <v>66.650000000000006</v>
      </c>
      <c r="L236" s="303">
        <v>1.0900000000000001</v>
      </c>
      <c r="M236" s="190">
        <v>0.15</v>
      </c>
      <c r="N236" s="190">
        <v>0</v>
      </c>
      <c r="O236" s="190">
        <v>0</v>
      </c>
      <c r="P236" s="190">
        <v>8.25</v>
      </c>
    </row>
    <row r="237" spans="2:16" ht="30" customHeight="1" x14ac:dyDescent="0.25">
      <c r="B237" s="190">
        <v>679</v>
      </c>
      <c r="C237" s="293" t="s">
        <v>53</v>
      </c>
      <c r="D237" s="294" t="s">
        <v>62</v>
      </c>
      <c r="E237" s="190">
        <v>7.56</v>
      </c>
      <c r="F237" s="190">
        <v>1.98</v>
      </c>
      <c r="G237" s="190">
        <v>34.26</v>
      </c>
      <c r="H237" s="190">
        <v>184.8</v>
      </c>
      <c r="I237" s="295">
        <v>16.05</v>
      </c>
      <c r="J237" s="295">
        <v>178.8</v>
      </c>
      <c r="K237" s="295">
        <v>120.9</v>
      </c>
      <c r="L237" s="295">
        <v>4.0199999999999996</v>
      </c>
      <c r="M237" s="295">
        <v>0</v>
      </c>
      <c r="N237" s="295">
        <v>0.255</v>
      </c>
      <c r="O237" s="295">
        <v>0.12</v>
      </c>
      <c r="P237" s="295">
        <v>0</v>
      </c>
    </row>
    <row r="238" spans="2:16" ht="30" customHeight="1" x14ac:dyDescent="0.25">
      <c r="B238" s="190" t="s">
        <v>138</v>
      </c>
      <c r="C238" s="293" t="s">
        <v>38</v>
      </c>
      <c r="D238" s="294" t="s">
        <v>137</v>
      </c>
      <c r="E238" s="314">
        <v>11.5</v>
      </c>
      <c r="F238" s="314">
        <v>8.8000000000000007</v>
      </c>
      <c r="G238" s="314">
        <v>12</v>
      </c>
      <c r="H238" s="314">
        <v>102</v>
      </c>
      <c r="I238" s="314">
        <v>46</v>
      </c>
      <c r="J238" s="314">
        <v>12.3</v>
      </c>
      <c r="K238" s="314">
        <v>1.6</v>
      </c>
      <c r="L238" s="314">
        <v>0.4</v>
      </c>
      <c r="M238" s="314">
        <v>0.01</v>
      </c>
      <c r="N238" s="314">
        <v>0.02</v>
      </c>
      <c r="O238" s="314">
        <v>0</v>
      </c>
      <c r="P238" s="314">
        <v>0.5</v>
      </c>
    </row>
    <row r="239" spans="2:16" ht="30" customHeight="1" x14ac:dyDescent="0.25">
      <c r="B239" s="190">
        <v>342</v>
      </c>
      <c r="C239" s="293" t="s">
        <v>31</v>
      </c>
      <c r="D239" s="294" t="s">
        <v>107</v>
      </c>
      <c r="E239" s="190">
        <v>0.16</v>
      </c>
      <c r="F239" s="190">
        <v>0.16</v>
      </c>
      <c r="G239" s="190">
        <v>18.899999999999999</v>
      </c>
      <c r="H239" s="190">
        <v>75.64</v>
      </c>
      <c r="I239" s="295">
        <v>15.4</v>
      </c>
      <c r="J239" s="295">
        <v>4.4000000000000004</v>
      </c>
      <c r="K239" s="295">
        <v>5.5</v>
      </c>
      <c r="L239" s="295">
        <v>0.92</v>
      </c>
      <c r="M239" s="295">
        <v>4</v>
      </c>
      <c r="N239" s="295">
        <v>0</v>
      </c>
      <c r="O239" s="295">
        <v>0</v>
      </c>
      <c r="P239" s="295">
        <v>0</v>
      </c>
    </row>
    <row r="240" spans="2:16" ht="30" customHeight="1" x14ac:dyDescent="0.25">
      <c r="B240" s="190"/>
      <c r="C240" s="293" t="s">
        <v>38</v>
      </c>
      <c r="D240" s="304" t="s">
        <v>8</v>
      </c>
      <c r="E240" s="303">
        <v>3.08</v>
      </c>
      <c r="F240" s="327">
        <v>0.56000000000000005</v>
      </c>
      <c r="G240" s="327">
        <v>15.08</v>
      </c>
      <c r="H240" s="327">
        <v>80.400000000000006</v>
      </c>
      <c r="I240" s="327">
        <v>13.2</v>
      </c>
      <c r="J240" s="327">
        <v>77.599999999999994</v>
      </c>
      <c r="K240" s="327">
        <v>22.8</v>
      </c>
      <c r="L240" s="327">
        <v>1.8</v>
      </c>
      <c r="M240" s="327">
        <v>0</v>
      </c>
      <c r="N240" s="327">
        <v>0.08</v>
      </c>
      <c r="O240" s="327">
        <v>0.04</v>
      </c>
      <c r="P240" s="327">
        <v>0</v>
      </c>
    </row>
    <row r="241" spans="2:16" ht="30" customHeight="1" x14ac:dyDescent="0.25">
      <c r="B241" s="301"/>
      <c r="C241" s="296" t="s">
        <v>33</v>
      </c>
      <c r="D241" s="300"/>
      <c r="E241" s="298">
        <f>SUM(E235:E240)</f>
        <v>25.9</v>
      </c>
      <c r="F241" s="298">
        <f t="shared" ref="F241:P241" si="173">SUM(F235:F240)</f>
        <v>20.46</v>
      </c>
      <c r="G241" s="298">
        <f t="shared" si="173"/>
        <v>102.99999999999999</v>
      </c>
      <c r="H241" s="298">
        <f t="shared" si="173"/>
        <v>629.35</v>
      </c>
      <c r="I241" s="298">
        <f t="shared" si="173"/>
        <v>130.352</v>
      </c>
      <c r="J241" s="298">
        <f t="shared" si="173"/>
        <v>324.82000000000005</v>
      </c>
      <c r="K241" s="298">
        <f t="shared" si="173"/>
        <v>228.38800000000001</v>
      </c>
      <c r="L241" s="298">
        <f t="shared" si="173"/>
        <v>8.8120000000000012</v>
      </c>
      <c r="M241" s="298">
        <f t="shared" si="173"/>
        <v>11.24</v>
      </c>
      <c r="N241" s="298">
        <f t="shared" si="173"/>
        <v>0.39700000000000002</v>
      </c>
      <c r="O241" s="298">
        <f t="shared" si="173"/>
        <v>0.19</v>
      </c>
      <c r="P241" s="298">
        <f t="shared" si="173"/>
        <v>8.75</v>
      </c>
    </row>
    <row r="242" spans="2:16" ht="30" customHeight="1" x14ac:dyDescent="0.25">
      <c r="B242" s="190"/>
      <c r="C242" s="296"/>
      <c r="D242" s="292" t="s">
        <v>192</v>
      </c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</row>
    <row r="243" spans="2:16" ht="30" customHeight="1" x14ac:dyDescent="0.25">
      <c r="B243" s="190"/>
      <c r="C243" s="296" t="s">
        <v>31</v>
      </c>
      <c r="D243" s="294" t="s">
        <v>195</v>
      </c>
      <c r="E243" s="207">
        <v>0</v>
      </c>
      <c r="F243" s="207">
        <v>0</v>
      </c>
      <c r="G243" s="207">
        <v>22.4</v>
      </c>
      <c r="H243" s="207">
        <v>90</v>
      </c>
      <c r="I243" s="190">
        <v>10.54</v>
      </c>
      <c r="J243" s="190">
        <v>6.02</v>
      </c>
      <c r="K243" s="190">
        <v>10.54</v>
      </c>
      <c r="L243" s="190">
        <v>2.11</v>
      </c>
      <c r="M243" s="190">
        <v>0</v>
      </c>
      <c r="N243" s="190">
        <v>0.02</v>
      </c>
      <c r="O243" s="190">
        <v>0</v>
      </c>
      <c r="P243" s="190">
        <v>3.01</v>
      </c>
    </row>
    <row r="244" spans="2:16" ht="30" customHeight="1" x14ac:dyDescent="0.25">
      <c r="B244" s="190"/>
      <c r="C244" s="296" t="s">
        <v>38</v>
      </c>
      <c r="D244" s="294" t="s">
        <v>196</v>
      </c>
      <c r="E244" s="303">
        <v>3.42</v>
      </c>
      <c r="F244" s="303">
        <v>9.81</v>
      </c>
      <c r="G244" s="303">
        <v>38.799999999999997</v>
      </c>
      <c r="H244" s="303">
        <v>256</v>
      </c>
      <c r="I244" s="295">
        <v>16.399999999999999</v>
      </c>
      <c r="J244" s="295">
        <v>34.799999999999997</v>
      </c>
      <c r="K244" s="295">
        <v>6</v>
      </c>
      <c r="L244" s="295">
        <v>0.4</v>
      </c>
      <c r="M244" s="295">
        <v>0</v>
      </c>
      <c r="N244" s="295">
        <v>0.04</v>
      </c>
      <c r="O244" s="295">
        <v>0.02</v>
      </c>
      <c r="P244" s="295">
        <v>3.2000000000000001E-2</v>
      </c>
    </row>
    <row r="245" spans="2:16" ht="30" customHeight="1" x14ac:dyDescent="0.25">
      <c r="B245" s="190"/>
      <c r="C245" s="296" t="s">
        <v>33</v>
      </c>
      <c r="D245" s="294"/>
      <c r="E245" s="290">
        <f>E243+E244</f>
        <v>3.42</v>
      </c>
      <c r="F245" s="290">
        <f t="shared" ref="F245" si="174">F243+F244</f>
        <v>9.81</v>
      </c>
      <c r="G245" s="290">
        <f t="shared" ref="G245" si="175">G243+G244</f>
        <v>61.199999999999996</v>
      </c>
      <c r="H245" s="290">
        <f t="shared" ref="H245" si="176">H243+H244</f>
        <v>346</v>
      </c>
      <c r="I245" s="290">
        <f t="shared" ref="I245" si="177">I243+I244</f>
        <v>26.939999999999998</v>
      </c>
      <c r="J245" s="290">
        <f t="shared" ref="J245" si="178">J243+J244</f>
        <v>40.819999999999993</v>
      </c>
      <c r="K245" s="290">
        <f t="shared" ref="K245" si="179">K243+K244</f>
        <v>16.54</v>
      </c>
      <c r="L245" s="290">
        <f t="shared" ref="L245" si="180">L243+L244</f>
        <v>2.5099999999999998</v>
      </c>
      <c r="M245" s="290">
        <f t="shared" ref="M245" si="181">M243+M244</f>
        <v>0</v>
      </c>
      <c r="N245" s="290">
        <f t="shared" ref="N245" si="182">N243+N244</f>
        <v>0.06</v>
      </c>
      <c r="O245" s="290">
        <f t="shared" ref="O245" si="183">O243+O244</f>
        <v>0.02</v>
      </c>
      <c r="P245" s="290">
        <f t="shared" ref="P245" si="184">P243+P244</f>
        <v>3.0419999999999998</v>
      </c>
    </row>
    <row r="246" spans="2:16" ht="30" customHeight="1" x14ac:dyDescent="0.25">
      <c r="B246" s="301"/>
      <c r="C246" s="305"/>
      <c r="D246" s="306" t="s">
        <v>9</v>
      </c>
      <c r="E246" s="298">
        <f>E234+E241+E245</f>
        <v>29.32</v>
      </c>
      <c r="F246" s="298">
        <f t="shared" ref="F246" si="185">F234+F241+F245</f>
        <v>30.270000000000003</v>
      </c>
      <c r="G246" s="298">
        <f t="shared" ref="G246" si="186">G234+G241+G245</f>
        <v>164.2</v>
      </c>
      <c r="H246" s="298">
        <f t="shared" ref="H246" si="187">H234+H241+H245</f>
        <v>975.35</v>
      </c>
      <c r="I246" s="298">
        <f t="shared" ref="I246" si="188">I234+I241+I245</f>
        <v>157.292</v>
      </c>
      <c r="J246" s="298">
        <f t="shared" ref="J246" si="189">J234+J241+J245</f>
        <v>365.64000000000004</v>
      </c>
      <c r="K246" s="298">
        <f t="shared" ref="K246" si="190">K234+K241+K245</f>
        <v>244.928</v>
      </c>
      <c r="L246" s="298">
        <f t="shared" ref="L246" si="191">L234+L241+L245</f>
        <v>11.322000000000001</v>
      </c>
      <c r="M246" s="298">
        <f t="shared" ref="M246" si="192">M234+M241+M245</f>
        <v>11.24</v>
      </c>
      <c r="N246" s="298">
        <f t="shared" ref="N246" si="193">N234+N241+N245</f>
        <v>0.45700000000000002</v>
      </c>
      <c r="O246" s="298">
        <f t="shared" ref="O246" si="194">O234+O241+O245</f>
        <v>0.21</v>
      </c>
      <c r="P246" s="298">
        <f t="shared" ref="P246" si="195">P234+P241+P245</f>
        <v>11.792</v>
      </c>
    </row>
    <row r="247" spans="2:16" ht="30" customHeight="1" x14ac:dyDescent="0.25"/>
    <row r="248" spans="2:16" ht="30" customHeight="1" x14ac:dyDescent="0.25"/>
    <row r="249" spans="2:16" ht="30" customHeight="1" x14ac:dyDescent="0.25">
      <c r="C249" s="307"/>
      <c r="D249" s="285" t="s">
        <v>83</v>
      </c>
      <c r="E249" s="322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</row>
    <row r="250" spans="2:16" ht="30" customHeight="1" x14ac:dyDescent="0.25">
      <c r="B250" s="309"/>
      <c r="C250" s="310"/>
      <c r="D250" s="311" t="s">
        <v>84</v>
      </c>
      <c r="E250" s="311"/>
      <c r="F250" s="309"/>
      <c r="G250" s="309"/>
      <c r="H250" s="323"/>
      <c r="I250" s="309"/>
      <c r="J250" s="309"/>
      <c r="K250" s="309"/>
      <c r="L250" s="309"/>
      <c r="M250" s="309"/>
      <c r="N250" s="309"/>
      <c r="O250" s="309"/>
      <c r="P250" s="309"/>
    </row>
    <row r="251" spans="2:16" ht="30" customHeight="1" x14ac:dyDescent="0.25">
      <c r="B251" s="290" t="s">
        <v>13</v>
      </c>
      <c r="C251" s="429" t="s">
        <v>14</v>
      </c>
      <c r="D251" s="427" t="s">
        <v>15</v>
      </c>
      <c r="E251" s="427" t="s">
        <v>16</v>
      </c>
      <c r="F251" s="427" t="s">
        <v>17</v>
      </c>
      <c r="G251" s="427" t="s">
        <v>18</v>
      </c>
      <c r="H251" s="427" t="s">
        <v>19</v>
      </c>
      <c r="I251" s="427" t="s">
        <v>20</v>
      </c>
      <c r="J251" s="427"/>
      <c r="K251" s="427"/>
      <c r="L251" s="427"/>
      <c r="M251" s="427" t="s">
        <v>21</v>
      </c>
      <c r="N251" s="427"/>
      <c r="O251" s="427"/>
      <c r="P251" s="427"/>
    </row>
    <row r="252" spans="2:16" ht="30" customHeight="1" x14ac:dyDescent="0.25">
      <c r="B252" s="290" t="s">
        <v>22</v>
      </c>
      <c r="C252" s="429"/>
      <c r="D252" s="427"/>
      <c r="E252" s="427"/>
      <c r="F252" s="427"/>
      <c r="G252" s="427"/>
      <c r="H252" s="427"/>
      <c r="I252" s="281" t="s">
        <v>202</v>
      </c>
      <c r="J252" s="281" t="s">
        <v>25</v>
      </c>
      <c r="K252" s="281" t="s">
        <v>24</v>
      </c>
      <c r="L252" s="281" t="s">
        <v>26</v>
      </c>
      <c r="M252" s="281" t="s">
        <v>30</v>
      </c>
      <c r="N252" s="281" t="s">
        <v>197</v>
      </c>
      <c r="O252" s="281" t="s">
        <v>198</v>
      </c>
      <c r="P252" s="281" t="s">
        <v>27</v>
      </c>
    </row>
    <row r="253" spans="2:16" ht="30" customHeight="1" x14ac:dyDescent="0.25">
      <c r="B253" s="290"/>
      <c r="C253" s="291"/>
      <c r="D253" s="292" t="s">
        <v>10</v>
      </c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</row>
    <row r="254" spans="2:16" ht="30" customHeight="1" x14ac:dyDescent="0.25">
      <c r="B254" s="190">
        <v>278</v>
      </c>
      <c r="C254" s="293" t="s">
        <v>53</v>
      </c>
      <c r="D254" s="294" t="s">
        <v>221</v>
      </c>
      <c r="E254" s="314">
        <v>12.77</v>
      </c>
      <c r="F254" s="314">
        <v>17.82</v>
      </c>
      <c r="G254" s="314">
        <v>30.72</v>
      </c>
      <c r="H254" s="314">
        <v>334.2</v>
      </c>
      <c r="I254" s="295">
        <v>16.155000000000001</v>
      </c>
      <c r="J254" s="295">
        <v>162.94499999999999</v>
      </c>
      <c r="K254" s="295">
        <v>33.479999999999997</v>
      </c>
      <c r="L254" s="295">
        <v>1.9350000000000001</v>
      </c>
      <c r="M254" s="295">
        <v>1.08</v>
      </c>
      <c r="N254" s="295">
        <v>7.4999999999999997E-2</v>
      </c>
      <c r="O254" s="295">
        <v>0.105</v>
      </c>
      <c r="P254" s="295">
        <v>0</v>
      </c>
    </row>
    <row r="255" spans="2:16" ht="30" customHeight="1" x14ac:dyDescent="0.25">
      <c r="B255" s="294"/>
      <c r="C255" s="293" t="s">
        <v>114</v>
      </c>
      <c r="D255" s="294" t="s">
        <v>113</v>
      </c>
      <c r="E255" s="312">
        <v>3</v>
      </c>
      <c r="F255" s="312">
        <v>1.1599999999999999</v>
      </c>
      <c r="G255" s="312">
        <v>20.56</v>
      </c>
      <c r="H255" s="312">
        <v>104.8</v>
      </c>
      <c r="I255" s="295">
        <v>7.6</v>
      </c>
      <c r="J255" s="295">
        <v>26</v>
      </c>
      <c r="K255" s="295">
        <v>5.2</v>
      </c>
      <c r="L255" s="295">
        <v>0.48</v>
      </c>
      <c r="M255" s="295">
        <v>0</v>
      </c>
      <c r="N255" s="295">
        <v>0.04</v>
      </c>
      <c r="O255" s="295">
        <v>8.0000000000000002E-3</v>
      </c>
      <c r="P255" s="295">
        <v>0</v>
      </c>
    </row>
    <row r="256" spans="2:16" ht="30" customHeight="1" x14ac:dyDescent="0.25">
      <c r="B256" s="190">
        <v>377</v>
      </c>
      <c r="C256" s="293" t="s">
        <v>31</v>
      </c>
      <c r="D256" s="294" t="s">
        <v>115</v>
      </c>
      <c r="E256" s="190">
        <v>0.14000000000000001</v>
      </c>
      <c r="F256" s="190">
        <v>0.04</v>
      </c>
      <c r="G256" s="190">
        <v>15.16</v>
      </c>
      <c r="H256" s="190">
        <v>59.3</v>
      </c>
      <c r="I256" s="295">
        <v>13.48</v>
      </c>
      <c r="J256" s="295">
        <v>5.24</v>
      </c>
      <c r="K256" s="295">
        <v>4.7</v>
      </c>
      <c r="L256" s="295">
        <v>0.48</v>
      </c>
      <c r="M256" s="295">
        <v>2.04</v>
      </c>
      <c r="N256" s="295">
        <v>0</v>
      </c>
      <c r="O256" s="295">
        <v>0</v>
      </c>
      <c r="P256" s="295">
        <v>0</v>
      </c>
    </row>
    <row r="257" spans="2:16" ht="30" customHeight="1" x14ac:dyDescent="0.25">
      <c r="B257" s="290"/>
      <c r="C257" s="296" t="s">
        <v>33</v>
      </c>
      <c r="D257" s="292"/>
      <c r="E257" s="290">
        <f t="shared" ref="E257:P257" si="196">SUM(E254:E256)</f>
        <v>15.91</v>
      </c>
      <c r="F257" s="290">
        <f t="shared" si="196"/>
        <v>19.02</v>
      </c>
      <c r="G257" s="290">
        <f t="shared" si="196"/>
        <v>66.44</v>
      </c>
      <c r="H257" s="290">
        <f t="shared" si="196"/>
        <v>498.3</v>
      </c>
      <c r="I257" s="290">
        <f t="shared" si="196"/>
        <v>37.234999999999999</v>
      </c>
      <c r="J257" s="290">
        <f t="shared" si="196"/>
        <v>194.185</v>
      </c>
      <c r="K257" s="290">
        <f t="shared" si="196"/>
        <v>43.38</v>
      </c>
      <c r="L257" s="290">
        <f t="shared" si="196"/>
        <v>2.895</v>
      </c>
      <c r="M257" s="290">
        <f t="shared" si="196"/>
        <v>3.12</v>
      </c>
      <c r="N257" s="290">
        <f t="shared" si="196"/>
        <v>0.11499999999999999</v>
      </c>
      <c r="O257" s="290">
        <f t="shared" si="196"/>
        <v>0.11299999999999999</v>
      </c>
      <c r="P257" s="290">
        <f t="shared" si="196"/>
        <v>0</v>
      </c>
    </row>
    <row r="258" spans="2:16" ht="30" customHeight="1" x14ac:dyDescent="0.25">
      <c r="B258" s="298"/>
      <c r="C258" s="299"/>
      <c r="D258" s="300" t="s">
        <v>4</v>
      </c>
      <c r="E258" s="301"/>
      <c r="F258" s="301"/>
      <c r="G258" s="301"/>
      <c r="H258" s="301"/>
      <c r="I258" s="301"/>
      <c r="J258" s="301"/>
      <c r="K258" s="301"/>
      <c r="L258" s="301"/>
      <c r="M258" s="301"/>
      <c r="N258" s="301"/>
      <c r="O258" s="301"/>
      <c r="P258" s="301"/>
    </row>
    <row r="259" spans="2:16" ht="30" customHeight="1" x14ac:dyDescent="0.25">
      <c r="B259" s="190">
        <v>35</v>
      </c>
      <c r="C259" s="293" t="s">
        <v>98</v>
      </c>
      <c r="D259" s="302" t="s">
        <v>180</v>
      </c>
      <c r="E259" s="303">
        <v>0.24</v>
      </c>
      <c r="F259" s="303">
        <v>0.03</v>
      </c>
      <c r="G259" s="303">
        <v>0.51</v>
      </c>
      <c r="H259" s="190">
        <v>3.9</v>
      </c>
      <c r="I259" s="295">
        <v>6.9</v>
      </c>
      <c r="J259" s="295">
        <v>7.2</v>
      </c>
      <c r="K259" s="295">
        <v>4.2</v>
      </c>
      <c r="L259" s="295">
        <v>0.18</v>
      </c>
      <c r="M259" s="295">
        <v>1.5</v>
      </c>
      <c r="N259" s="295">
        <v>8.9999999999999993E-3</v>
      </c>
      <c r="O259" s="295">
        <v>8.9999999999999993E-3</v>
      </c>
      <c r="P259" s="295">
        <v>0</v>
      </c>
    </row>
    <row r="260" spans="2:16" ht="30" customHeight="1" x14ac:dyDescent="0.25">
      <c r="B260" s="190">
        <v>145</v>
      </c>
      <c r="C260" s="293" t="s">
        <v>47</v>
      </c>
      <c r="D260" s="294" t="s">
        <v>90</v>
      </c>
      <c r="E260" s="190">
        <v>4.45</v>
      </c>
      <c r="F260" s="190">
        <v>8.0500000000000007</v>
      </c>
      <c r="G260" s="190">
        <v>11.78</v>
      </c>
      <c r="H260" s="190">
        <v>137.65</v>
      </c>
      <c r="I260" s="295">
        <v>30.6</v>
      </c>
      <c r="J260" s="295">
        <v>46.2</v>
      </c>
      <c r="K260" s="295">
        <v>19.8</v>
      </c>
      <c r="L260" s="295">
        <v>1.1000000000000001</v>
      </c>
      <c r="M260" s="295">
        <v>14.775</v>
      </c>
      <c r="N260" s="295">
        <v>0.1</v>
      </c>
      <c r="O260" s="295">
        <v>7.4999999999999997E-2</v>
      </c>
      <c r="P260" s="295">
        <v>0</v>
      </c>
    </row>
    <row r="261" spans="2:16" ht="30" customHeight="1" x14ac:dyDescent="0.25">
      <c r="B261" s="190">
        <v>59</v>
      </c>
      <c r="C261" s="293" t="s">
        <v>53</v>
      </c>
      <c r="D261" s="294" t="s">
        <v>54</v>
      </c>
      <c r="E261" s="190">
        <v>3.84</v>
      </c>
      <c r="F261" s="190">
        <v>2.04</v>
      </c>
      <c r="G261" s="190">
        <v>23.66</v>
      </c>
      <c r="H261" s="190">
        <v>128.22999999999999</v>
      </c>
      <c r="I261" s="295">
        <v>17.34</v>
      </c>
      <c r="J261" s="295">
        <v>1.4999999999999999E-2</v>
      </c>
      <c r="K261" s="295">
        <v>2.04</v>
      </c>
      <c r="L261" s="295">
        <v>0.72</v>
      </c>
      <c r="M261" s="295">
        <v>0</v>
      </c>
      <c r="N261" s="295">
        <v>0.06</v>
      </c>
      <c r="O261" s="295">
        <v>0.03</v>
      </c>
      <c r="P261" s="295">
        <v>0</v>
      </c>
    </row>
    <row r="262" spans="2:16" ht="30" customHeight="1" x14ac:dyDescent="0.25">
      <c r="B262" s="190">
        <v>53</v>
      </c>
      <c r="C262" s="293" t="s">
        <v>38</v>
      </c>
      <c r="D262" s="294" t="s">
        <v>139</v>
      </c>
      <c r="E262" s="190">
        <v>6.33</v>
      </c>
      <c r="F262" s="190">
        <v>11.16</v>
      </c>
      <c r="G262" s="190">
        <v>9.44</v>
      </c>
      <c r="H262" s="190">
        <v>166.52</v>
      </c>
      <c r="I262" s="295">
        <v>1.8560000000000001</v>
      </c>
      <c r="J262" s="295">
        <v>1.8560000000000001</v>
      </c>
      <c r="K262" s="295">
        <v>0.44800000000000001</v>
      </c>
      <c r="L262" s="295">
        <v>9.6000000000000002E-2</v>
      </c>
      <c r="M262" s="295">
        <v>0.504</v>
      </c>
      <c r="N262" s="295">
        <v>1.6E-2</v>
      </c>
      <c r="O262" s="295">
        <v>1.6E-2</v>
      </c>
      <c r="P262" s="295">
        <v>0</v>
      </c>
    </row>
    <row r="263" spans="2:16" ht="30" customHeight="1" x14ac:dyDescent="0.25">
      <c r="B263" s="190">
        <v>350</v>
      </c>
      <c r="C263" s="293" t="s">
        <v>31</v>
      </c>
      <c r="D263" s="294" t="s">
        <v>7</v>
      </c>
      <c r="E263" s="190">
        <v>0.06</v>
      </c>
      <c r="F263" s="190">
        <v>0</v>
      </c>
      <c r="G263" s="190">
        <v>17.88</v>
      </c>
      <c r="H263" s="190">
        <v>67.959999999999994</v>
      </c>
      <c r="I263" s="295">
        <v>9</v>
      </c>
      <c r="J263" s="295">
        <v>0</v>
      </c>
      <c r="K263" s="295">
        <v>1.9</v>
      </c>
      <c r="L263" s="295">
        <v>0.04</v>
      </c>
      <c r="M263" s="295">
        <v>0</v>
      </c>
      <c r="N263" s="295">
        <v>0</v>
      </c>
      <c r="O263" s="295">
        <v>0</v>
      </c>
      <c r="P263" s="295">
        <v>0</v>
      </c>
    </row>
    <row r="264" spans="2:16" ht="30" customHeight="1" x14ac:dyDescent="0.25">
      <c r="B264" s="190"/>
      <c r="C264" s="293" t="s">
        <v>38</v>
      </c>
      <c r="D264" s="304" t="s">
        <v>8</v>
      </c>
      <c r="E264" s="303">
        <v>3.08</v>
      </c>
      <c r="F264" s="327">
        <v>0.56000000000000005</v>
      </c>
      <c r="G264" s="327">
        <v>15.08</v>
      </c>
      <c r="H264" s="327">
        <v>80.400000000000006</v>
      </c>
      <c r="I264" s="327">
        <v>13.2</v>
      </c>
      <c r="J264" s="327">
        <v>77.599999999999994</v>
      </c>
      <c r="K264" s="327">
        <v>22.8</v>
      </c>
      <c r="L264" s="327">
        <v>1.8</v>
      </c>
      <c r="M264" s="327">
        <v>0</v>
      </c>
      <c r="N264" s="327">
        <v>0.08</v>
      </c>
      <c r="O264" s="327">
        <v>0.04</v>
      </c>
      <c r="P264" s="327">
        <v>0</v>
      </c>
    </row>
    <row r="265" spans="2:16" ht="30" customHeight="1" x14ac:dyDescent="0.25">
      <c r="B265" s="301"/>
      <c r="C265" s="296" t="s">
        <v>33</v>
      </c>
      <c r="D265" s="325"/>
      <c r="E265" s="326">
        <f>SUM(E259:E264)</f>
        <v>18</v>
      </c>
      <c r="F265" s="326">
        <f t="shared" ref="F265:P265" si="197">SUM(F259:F264)</f>
        <v>21.84</v>
      </c>
      <c r="G265" s="326">
        <f t="shared" si="197"/>
        <v>78.349999999999994</v>
      </c>
      <c r="H265" s="326">
        <f t="shared" si="197"/>
        <v>584.66</v>
      </c>
      <c r="I265" s="326">
        <f t="shared" si="197"/>
        <v>78.896000000000001</v>
      </c>
      <c r="J265" s="326">
        <f t="shared" si="197"/>
        <v>132.87100000000001</v>
      </c>
      <c r="K265" s="326">
        <f t="shared" si="197"/>
        <v>51.188000000000002</v>
      </c>
      <c r="L265" s="326">
        <f t="shared" si="197"/>
        <v>3.9359999999999999</v>
      </c>
      <c r="M265" s="326">
        <f t="shared" si="197"/>
        <v>16.779</v>
      </c>
      <c r="N265" s="326">
        <f t="shared" si="197"/>
        <v>0.26500000000000001</v>
      </c>
      <c r="O265" s="326">
        <f t="shared" si="197"/>
        <v>0.17</v>
      </c>
      <c r="P265" s="326">
        <f t="shared" si="197"/>
        <v>0</v>
      </c>
    </row>
    <row r="266" spans="2:16" ht="30" customHeight="1" x14ac:dyDescent="0.25">
      <c r="B266" s="190"/>
      <c r="C266" s="296"/>
      <c r="D266" s="292" t="s">
        <v>192</v>
      </c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</row>
    <row r="267" spans="2:16" ht="30" customHeight="1" x14ac:dyDescent="0.25">
      <c r="B267" s="190"/>
      <c r="C267" s="296" t="s">
        <v>87</v>
      </c>
      <c r="D267" s="294" t="s">
        <v>72</v>
      </c>
      <c r="E267" s="207">
        <v>4.5</v>
      </c>
      <c r="F267" s="207">
        <v>4.68</v>
      </c>
      <c r="G267" s="207">
        <v>19.8</v>
      </c>
      <c r="H267" s="207">
        <v>138.6</v>
      </c>
      <c r="I267" s="190">
        <v>10.54</v>
      </c>
      <c r="J267" s="190">
        <v>6.02</v>
      </c>
      <c r="K267" s="190">
        <v>10.54</v>
      </c>
      <c r="L267" s="190">
        <v>2.11</v>
      </c>
      <c r="M267" s="190">
        <v>0</v>
      </c>
      <c r="N267" s="190">
        <v>0.02</v>
      </c>
      <c r="O267" s="190">
        <v>0</v>
      </c>
      <c r="P267" s="190">
        <v>3.01</v>
      </c>
    </row>
    <row r="268" spans="2:16" ht="30" customHeight="1" x14ac:dyDescent="0.25">
      <c r="B268" s="190"/>
      <c r="C268" s="296" t="s">
        <v>38</v>
      </c>
      <c r="D268" s="294" t="s">
        <v>196</v>
      </c>
      <c r="E268" s="303">
        <v>3.42</v>
      </c>
      <c r="F268" s="303">
        <v>9.81</v>
      </c>
      <c r="G268" s="303">
        <v>38.799999999999997</v>
      </c>
      <c r="H268" s="303">
        <v>256</v>
      </c>
      <c r="I268" s="295">
        <v>16.399999999999999</v>
      </c>
      <c r="J268" s="295">
        <v>34.799999999999997</v>
      </c>
      <c r="K268" s="295">
        <v>6</v>
      </c>
      <c r="L268" s="295">
        <v>0.4</v>
      </c>
      <c r="M268" s="295">
        <v>0</v>
      </c>
      <c r="N268" s="295">
        <v>0.04</v>
      </c>
      <c r="O268" s="295">
        <v>0.02</v>
      </c>
      <c r="P268" s="295">
        <v>3.2000000000000001E-2</v>
      </c>
    </row>
    <row r="269" spans="2:16" ht="30" customHeight="1" x14ac:dyDescent="0.25">
      <c r="B269" s="190"/>
      <c r="C269" s="296" t="s">
        <v>33</v>
      </c>
      <c r="D269" s="294"/>
      <c r="E269" s="290">
        <f>E267+E268</f>
        <v>7.92</v>
      </c>
      <c r="F269" s="290">
        <f t="shared" ref="F269" si="198">F267+F268</f>
        <v>14.49</v>
      </c>
      <c r="G269" s="290">
        <f t="shared" ref="G269" si="199">G267+G268</f>
        <v>58.599999999999994</v>
      </c>
      <c r="H269" s="290">
        <f t="shared" ref="H269" si="200">H267+H268</f>
        <v>394.6</v>
      </c>
      <c r="I269" s="290">
        <f t="shared" ref="I269" si="201">I267+I268</f>
        <v>26.939999999999998</v>
      </c>
      <c r="J269" s="290">
        <f t="shared" ref="J269" si="202">J267+J268</f>
        <v>40.819999999999993</v>
      </c>
      <c r="K269" s="290">
        <f t="shared" ref="K269" si="203">K267+K268</f>
        <v>16.54</v>
      </c>
      <c r="L269" s="290">
        <f t="shared" ref="L269" si="204">L267+L268</f>
        <v>2.5099999999999998</v>
      </c>
      <c r="M269" s="290">
        <f t="shared" ref="M269" si="205">M267+M268</f>
        <v>0</v>
      </c>
      <c r="N269" s="290">
        <f t="shared" ref="N269" si="206">N267+N268</f>
        <v>0.06</v>
      </c>
      <c r="O269" s="290">
        <f t="shared" ref="O269" si="207">O267+O268</f>
        <v>0.02</v>
      </c>
      <c r="P269" s="290">
        <f t="shared" ref="P269" si="208">P267+P268</f>
        <v>3.0419999999999998</v>
      </c>
    </row>
    <row r="270" spans="2:16" ht="30" customHeight="1" x14ac:dyDescent="0.25">
      <c r="B270" s="301"/>
      <c r="C270" s="305"/>
      <c r="D270" s="306" t="s">
        <v>9</v>
      </c>
      <c r="E270" s="298">
        <f>E258+E265+E269</f>
        <v>25.92</v>
      </c>
      <c r="F270" s="298">
        <f t="shared" ref="F270" si="209">F258+F265+F269</f>
        <v>36.33</v>
      </c>
      <c r="G270" s="298">
        <f t="shared" ref="G270" si="210">G258+G265+G269</f>
        <v>136.94999999999999</v>
      </c>
      <c r="H270" s="298">
        <f t="shared" ref="H270" si="211">H258+H265+H269</f>
        <v>979.26</v>
      </c>
      <c r="I270" s="298">
        <f t="shared" ref="I270" si="212">I258+I265+I269</f>
        <v>105.836</v>
      </c>
      <c r="J270" s="298">
        <f t="shared" ref="J270" si="213">J258+J265+J269</f>
        <v>173.691</v>
      </c>
      <c r="K270" s="298">
        <f t="shared" ref="K270" si="214">K258+K265+K269</f>
        <v>67.728000000000009</v>
      </c>
      <c r="L270" s="298">
        <f t="shared" ref="L270" si="215">L258+L265+L269</f>
        <v>6.4459999999999997</v>
      </c>
      <c r="M270" s="298">
        <f t="shared" ref="M270" si="216">M258+M265+M269</f>
        <v>16.779</v>
      </c>
      <c r="N270" s="298">
        <f t="shared" ref="N270" si="217">N258+N265+N269</f>
        <v>0.32500000000000001</v>
      </c>
      <c r="O270" s="298">
        <f t="shared" ref="O270" si="218">O258+O265+O269</f>
        <v>0.19</v>
      </c>
      <c r="P270" s="298">
        <f t="shared" ref="P270" si="219">P258+P265+P269</f>
        <v>3.0419999999999998</v>
      </c>
    </row>
    <row r="271" spans="2:16" ht="30" customHeight="1" x14ac:dyDescent="0.25">
      <c r="C271" s="307"/>
      <c r="E271" s="282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  <c r="P271" s="282"/>
    </row>
    <row r="272" spans="2:16" ht="30" customHeight="1" x14ac:dyDescent="0.25">
      <c r="C272" s="307"/>
      <c r="E272" s="282"/>
      <c r="F272" s="282"/>
      <c r="G272" s="282"/>
      <c r="H272" s="282"/>
      <c r="I272" s="282"/>
      <c r="J272" s="282"/>
      <c r="K272" s="282"/>
      <c r="L272" s="282"/>
      <c r="M272" s="282"/>
      <c r="N272" s="282"/>
      <c r="O272" s="282"/>
      <c r="P272" s="282"/>
    </row>
    <row r="273" spans="3:16" ht="30" customHeight="1" x14ac:dyDescent="0.25">
      <c r="C273" s="307"/>
      <c r="D273" s="285"/>
      <c r="E273" s="322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</row>
    <row r="274" spans="3:16" ht="30" customHeight="1" x14ac:dyDescent="0.25"/>
    <row r="275" spans="3:16" ht="30" customHeight="1" x14ac:dyDescent="0.25"/>
    <row r="276" spans="3:16" ht="30" customHeight="1" x14ac:dyDescent="0.25"/>
    <row r="277" spans="3:16" ht="30" customHeight="1" x14ac:dyDescent="0.25"/>
    <row r="278" spans="3:16" ht="30" customHeight="1" x14ac:dyDescent="0.25">
      <c r="E278" s="282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</row>
    <row r="279" spans="3:16" ht="30" customHeight="1" x14ac:dyDescent="0.25"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</row>
    <row r="280" spans="3:16" ht="30" customHeight="1" x14ac:dyDescent="0.25">
      <c r="E280" s="282"/>
      <c r="F280" s="282"/>
      <c r="G280" s="282"/>
      <c r="H280" s="282"/>
      <c r="I280" s="282"/>
      <c r="J280" s="282"/>
      <c r="K280" s="282"/>
      <c r="L280" s="282"/>
      <c r="M280" s="282"/>
      <c r="N280" s="282"/>
      <c r="O280" s="282"/>
      <c r="P280" s="282"/>
    </row>
    <row r="281" spans="3:16" ht="30" customHeight="1" x14ac:dyDescent="0.25">
      <c r="E281" s="282"/>
      <c r="F281" s="282"/>
      <c r="G281" s="282"/>
      <c r="H281" s="282"/>
      <c r="I281" s="282"/>
      <c r="J281" s="282"/>
      <c r="K281" s="282"/>
      <c r="L281" s="282"/>
      <c r="M281" s="282"/>
      <c r="N281" s="282"/>
      <c r="O281" s="282"/>
      <c r="P281" s="282"/>
    </row>
    <row r="282" spans="3:16" ht="30" customHeight="1" x14ac:dyDescent="0.25">
      <c r="E282" s="282"/>
      <c r="F282" s="282"/>
      <c r="G282" s="282"/>
      <c r="H282" s="282"/>
      <c r="I282" s="282"/>
      <c r="J282" s="282"/>
      <c r="K282" s="282"/>
      <c r="L282" s="282"/>
      <c r="M282" s="282"/>
      <c r="N282" s="282"/>
      <c r="O282" s="282"/>
      <c r="P282" s="282"/>
    </row>
    <row r="283" spans="3:16" ht="30" customHeight="1" x14ac:dyDescent="0.25">
      <c r="E283" s="282"/>
      <c r="F283" s="282"/>
      <c r="G283" s="282"/>
      <c r="H283" s="282"/>
      <c r="I283" s="282"/>
      <c r="J283" s="282"/>
      <c r="K283" s="282"/>
      <c r="L283" s="282"/>
      <c r="M283" s="282"/>
      <c r="N283" s="282"/>
      <c r="O283" s="282"/>
      <c r="P283" s="282"/>
    </row>
    <row r="284" spans="3:16" ht="30" customHeight="1" x14ac:dyDescent="0.25">
      <c r="E284" s="282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  <c r="P284" s="282"/>
    </row>
    <row r="285" spans="3:16" ht="30" customHeight="1" x14ac:dyDescent="0.25">
      <c r="E285" s="282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</row>
    <row r="286" spans="3:16" ht="30" customHeight="1" x14ac:dyDescent="0.25">
      <c r="E286" s="282"/>
      <c r="F286" s="282"/>
      <c r="G286" s="282"/>
      <c r="H286" s="282"/>
      <c r="I286" s="282"/>
      <c r="J286" s="282"/>
      <c r="K286" s="282"/>
      <c r="L286" s="282"/>
      <c r="M286" s="282"/>
      <c r="N286" s="282"/>
      <c r="O286" s="282"/>
      <c r="P286" s="282"/>
    </row>
    <row r="287" spans="3:16" ht="30" customHeight="1" x14ac:dyDescent="0.25">
      <c r="E287" s="282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</row>
    <row r="288" spans="3:16" ht="30" customHeight="1" x14ac:dyDescent="0.25">
      <c r="E288" s="282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</row>
    <row r="289" s="282" customFormat="1" ht="30" customHeight="1" x14ac:dyDescent="0.25"/>
    <row r="290" s="282" customFormat="1" ht="30" customHeight="1" x14ac:dyDescent="0.25"/>
    <row r="291" s="282" customFormat="1" ht="30" customHeight="1" x14ac:dyDescent="0.25"/>
    <row r="292" s="282" customFormat="1" ht="30" customHeight="1" x14ac:dyDescent="0.25"/>
    <row r="293" s="282" customFormat="1" ht="30" customHeight="1" x14ac:dyDescent="0.25"/>
    <row r="294" s="282" customFormat="1" ht="30" customHeight="1" x14ac:dyDescent="0.25"/>
    <row r="295" s="282" customFormat="1" ht="30" customHeight="1" x14ac:dyDescent="0.25"/>
    <row r="296" s="282" customFormat="1" ht="30" customHeight="1" x14ac:dyDescent="0.25"/>
    <row r="297" s="282" customFormat="1" ht="30" customHeight="1" x14ac:dyDescent="0.25"/>
    <row r="298" s="282" customFormat="1" ht="30" customHeight="1" x14ac:dyDescent="0.25"/>
    <row r="299" s="282" customFormat="1" ht="30" customHeight="1" x14ac:dyDescent="0.25"/>
    <row r="300" s="282" customFormat="1" ht="30" customHeight="1" x14ac:dyDescent="0.25"/>
    <row r="301" s="282" customFormat="1" ht="30" customHeight="1" x14ac:dyDescent="0.25"/>
    <row r="302" s="282" customFormat="1" ht="30" customHeight="1" x14ac:dyDescent="0.25"/>
    <row r="303" s="282" customFormat="1" ht="30" customHeight="1" x14ac:dyDescent="0.25"/>
    <row r="304" s="282" customFormat="1" ht="30" customHeight="1" x14ac:dyDescent="0.25"/>
    <row r="305" s="282" customFormat="1" ht="30" customHeight="1" x14ac:dyDescent="0.25"/>
    <row r="306" s="282" customFormat="1" ht="30" customHeight="1" x14ac:dyDescent="0.25"/>
    <row r="307" s="282" customFormat="1" ht="30" customHeight="1" x14ac:dyDescent="0.25"/>
    <row r="308" s="282" customFormat="1" ht="30" customHeight="1" x14ac:dyDescent="0.25"/>
    <row r="309" s="282" customFormat="1" ht="30" customHeight="1" x14ac:dyDescent="0.25"/>
    <row r="310" s="282" customFormat="1" ht="30" customHeight="1" x14ac:dyDescent="0.25"/>
    <row r="311" s="282" customFormat="1" ht="30" customHeight="1" x14ac:dyDescent="0.25"/>
    <row r="312" s="282" customFormat="1" ht="30" customHeight="1" x14ac:dyDescent="0.25"/>
    <row r="313" s="282" customFormat="1" ht="30" customHeight="1" x14ac:dyDescent="0.25"/>
    <row r="314" s="282" customFormat="1" ht="30" customHeight="1" x14ac:dyDescent="0.25"/>
    <row r="315" s="282" customFormat="1" ht="30" customHeight="1" x14ac:dyDescent="0.25"/>
    <row r="316" s="282" customFormat="1" ht="30" customHeight="1" x14ac:dyDescent="0.25"/>
    <row r="317" s="282" customFormat="1" ht="30" customHeight="1" x14ac:dyDescent="0.25"/>
    <row r="318" s="282" customFormat="1" ht="30" customHeight="1" x14ac:dyDescent="0.25"/>
    <row r="319" s="282" customFormat="1" ht="30" customHeight="1" x14ac:dyDescent="0.25"/>
    <row r="320" s="282" customFormat="1" ht="30" customHeight="1" x14ac:dyDescent="0.25"/>
    <row r="321" s="282" customFormat="1" ht="30" customHeight="1" x14ac:dyDescent="0.25"/>
    <row r="322" s="282" customFormat="1" ht="30" customHeight="1" x14ac:dyDescent="0.25"/>
    <row r="323" s="282" customFormat="1" ht="30" customHeight="1" x14ac:dyDescent="0.25"/>
    <row r="324" s="282" customFormat="1" ht="30" customHeight="1" x14ac:dyDescent="0.25"/>
    <row r="325" s="282" customFormat="1" ht="30" customHeight="1" x14ac:dyDescent="0.25"/>
    <row r="326" s="282" customFormat="1" ht="30" customHeight="1" x14ac:dyDescent="0.25"/>
    <row r="327" s="282" customFormat="1" ht="30" customHeight="1" x14ac:dyDescent="0.25"/>
    <row r="328" s="282" customFormat="1" ht="30" customHeight="1" x14ac:dyDescent="0.25"/>
    <row r="329" s="282" customFormat="1" ht="30" customHeight="1" x14ac:dyDescent="0.25"/>
    <row r="330" s="282" customFormat="1" ht="30" customHeight="1" x14ac:dyDescent="0.25"/>
    <row r="331" s="282" customFormat="1" ht="30" customHeight="1" x14ac:dyDescent="0.25"/>
    <row r="332" s="282" customFormat="1" ht="30" customHeight="1" x14ac:dyDescent="0.25"/>
    <row r="333" s="282" customFormat="1" ht="30" customHeight="1" x14ac:dyDescent="0.25"/>
    <row r="334" s="282" customFormat="1" ht="30" customHeight="1" x14ac:dyDescent="0.25"/>
    <row r="335" s="282" customFormat="1" ht="30" customHeight="1" x14ac:dyDescent="0.25"/>
    <row r="336" s="282" customFormat="1" ht="30" customHeight="1" x14ac:dyDescent="0.25"/>
    <row r="337" s="282" customFormat="1" ht="30" customHeight="1" x14ac:dyDescent="0.25"/>
    <row r="338" s="282" customFormat="1" ht="30" customHeight="1" x14ac:dyDescent="0.25"/>
    <row r="339" s="282" customFormat="1" ht="30" customHeight="1" x14ac:dyDescent="0.25"/>
    <row r="340" s="282" customFormat="1" ht="30" customHeight="1" x14ac:dyDescent="0.25"/>
    <row r="341" s="282" customFormat="1" ht="30" customHeight="1" x14ac:dyDescent="0.25"/>
    <row r="342" s="282" customFormat="1" ht="30" customHeight="1" x14ac:dyDescent="0.25"/>
    <row r="343" s="282" customFormat="1" ht="30" customHeight="1" x14ac:dyDescent="0.25"/>
    <row r="344" s="282" customFormat="1" ht="30" customHeight="1" x14ac:dyDescent="0.25"/>
    <row r="345" s="282" customFormat="1" ht="30" customHeight="1" x14ac:dyDescent="0.25"/>
    <row r="346" s="282" customFormat="1" ht="30" customHeight="1" x14ac:dyDescent="0.25"/>
    <row r="347" s="282" customFormat="1" ht="30" customHeight="1" x14ac:dyDescent="0.25"/>
    <row r="348" s="282" customFormat="1" ht="30" customHeight="1" x14ac:dyDescent="0.25"/>
    <row r="349" s="282" customFormat="1" ht="30" customHeight="1" x14ac:dyDescent="0.25"/>
    <row r="350" s="282" customFormat="1" ht="30" customHeight="1" x14ac:dyDescent="0.25"/>
    <row r="351" s="282" customFormat="1" ht="30" customHeight="1" x14ac:dyDescent="0.25"/>
    <row r="352" s="282" customFormat="1" ht="30" customHeight="1" x14ac:dyDescent="0.25"/>
    <row r="353" s="282" customFormat="1" ht="30" customHeight="1" x14ac:dyDescent="0.25"/>
    <row r="354" s="282" customFormat="1" ht="30" customHeight="1" x14ac:dyDescent="0.25"/>
    <row r="355" s="282" customFormat="1" ht="30" customHeight="1" x14ac:dyDescent="0.25"/>
    <row r="356" s="282" customFormat="1" ht="30" customHeight="1" x14ac:dyDescent="0.25"/>
    <row r="357" s="282" customFormat="1" ht="30" customHeight="1" x14ac:dyDescent="0.25"/>
    <row r="358" s="282" customFormat="1" ht="30" customHeight="1" x14ac:dyDescent="0.25"/>
    <row r="359" s="282" customFormat="1" ht="30" customHeight="1" x14ac:dyDescent="0.25"/>
    <row r="360" s="282" customFormat="1" ht="30" customHeight="1" x14ac:dyDescent="0.25"/>
    <row r="361" s="282" customFormat="1" ht="30" customHeight="1" x14ac:dyDescent="0.25"/>
    <row r="362" s="282" customFormat="1" ht="30" customHeight="1" x14ac:dyDescent="0.25"/>
    <row r="363" s="282" customFormat="1" ht="30" customHeight="1" x14ac:dyDescent="0.25"/>
    <row r="364" s="282" customFormat="1" ht="30" customHeight="1" x14ac:dyDescent="0.25"/>
    <row r="365" s="282" customFormat="1" ht="30" customHeight="1" x14ac:dyDescent="0.25"/>
    <row r="366" s="282" customFormat="1" ht="30" customHeight="1" x14ac:dyDescent="0.25"/>
    <row r="367" s="282" customFormat="1" ht="30" customHeight="1" x14ac:dyDescent="0.25"/>
    <row r="368" s="282" customFormat="1" ht="30" customHeight="1" x14ac:dyDescent="0.25"/>
    <row r="369" s="282" customFormat="1" ht="30" customHeight="1" x14ac:dyDescent="0.25"/>
    <row r="370" s="282" customFormat="1" ht="30" customHeight="1" x14ac:dyDescent="0.25"/>
    <row r="371" s="282" customFormat="1" ht="30" customHeight="1" x14ac:dyDescent="0.25"/>
    <row r="372" s="282" customFormat="1" ht="30" customHeight="1" x14ac:dyDescent="0.25"/>
    <row r="373" s="282" customFormat="1" ht="30" customHeight="1" x14ac:dyDescent="0.25"/>
    <row r="374" s="282" customFormat="1" ht="30" customHeight="1" x14ac:dyDescent="0.25"/>
    <row r="375" s="282" customFormat="1" ht="30" customHeight="1" x14ac:dyDescent="0.25"/>
    <row r="376" s="282" customFormat="1" ht="30" customHeight="1" x14ac:dyDescent="0.25"/>
    <row r="377" s="282" customFormat="1" ht="30" customHeight="1" x14ac:dyDescent="0.25"/>
    <row r="378" s="282" customFormat="1" ht="30" customHeight="1" x14ac:dyDescent="0.25"/>
    <row r="379" s="282" customFormat="1" ht="30" customHeight="1" x14ac:dyDescent="0.25"/>
    <row r="380" s="282" customFormat="1" ht="30" customHeight="1" x14ac:dyDescent="0.25"/>
    <row r="381" s="282" customFormat="1" ht="30" customHeight="1" x14ac:dyDescent="0.25"/>
    <row r="382" s="282" customFormat="1" ht="30" customHeight="1" x14ac:dyDescent="0.25"/>
    <row r="383" s="282" customFormat="1" ht="30" customHeight="1" x14ac:dyDescent="0.25"/>
    <row r="384" s="282" customFormat="1" ht="30" customHeight="1" x14ac:dyDescent="0.25"/>
  </sheetData>
  <mergeCells count="90">
    <mergeCell ref="F27:G27"/>
    <mergeCell ref="B28:C28"/>
    <mergeCell ref="F28:G28"/>
    <mergeCell ref="C29:C30"/>
    <mergeCell ref="D29:D30"/>
    <mergeCell ref="E29:E30"/>
    <mergeCell ref="F29:F30"/>
    <mergeCell ref="G29:G30"/>
    <mergeCell ref="H29:H30"/>
    <mergeCell ref="I29:L29"/>
    <mergeCell ref="M29:P29"/>
    <mergeCell ref="C53:C54"/>
    <mergeCell ref="D53:D54"/>
    <mergeCell ref="E53:E54"/>
    <mergeCell ref="F53:F54"/>
    <mergeCell ref="G53:G54"/>
    <mergeCell ref="H53:H54"/>
    <mergeCell ref="I53:L53"/>
    <mergeCell ref="M53:P53"/>
    <mergeCell ref="B58:B59"/>
    <mergeCell ref="C77:C78"/>
    <mergeCell ref="D77:D78"/>
    <mergeCell ref="E77:E78"/>
    <mergeCell ref="F77:F78"/>
    <mergeCell ref="G77:G78"/>
    <mergeCell ref="H77:H78"/>
    <mergeCell ref="I77:L77"/>
    <mergeCell ref="M77:P77"/>
    <mergeCell ref="B81:B82"/>
    <mergeCell ref="B99:C99"/>
    <mergeCell ref="O99:P99"/>
    <mergeCell ref="C101:C102"/>
    <mergeCell ref="D101:D102"/>
    <mergeCell ref="E101:E102"/>
    <mergeCell ref="F101:F102"/>
    <mergeCell ref="G101:G102"/>
    <mergeCell ref="H101:H102"/>
    <mergeCell ref="I101:L101"/>
    <mergeCell ref="M101:P101"/>
    <mergeCell ref="B105:B107"/>
    <mergeCell ref="C125:C126"/>
    <mergeCell ref="D125:D126"/>
    <mergeCell ref="E125:E126"/>
    <mergeCell ref="F125:F126"/>
    <mergeCell ref="G125:G126"/>
    <mergeCell ref="H125:H126"/>
    <mergeCell ref="I125:L125"/>
    <mergeCell ref="M125:P125"/>
    <mergeCell ref="I149:L149"/>
    <mergeCell ref="M149:P149"/>
    <mergeCell ref="H173:H174"/>
    <mergeCell ref="I173:L173"/>
    <mergeCell ref="M173:P173"/>
    <mergeCell ref="C149:C150"/>
    <mergeCell ref="D149:D150"/>
    <mergeCell ref="E149:E150"/>
    <mergeCell ref="F149:F150"/>
    <mergeCell ref="G149:G150"/>
    <mergeCell ref="H149:H150"/>
    <mergeCell ref="C173:C174"/>
    <mergeCell ref="D173:D174"/>
    <mergeCell ref="E173:E174"/>
    <mergeCell ref="F173:F174"/>
    <mergeCell ref="G173:G174"/>
    <mergeCell ref="B178:B179"/>
    <mergeCell ref="C200:C201"/>
    <mergeCell ref="D200:D201"/>
    <mergeCell ref="E200:E201"/>
    <mergeCell ref="F200:F201"/>
    <mergeCell ref="H200:H201"/>
    <mergeCell ref="I200:L200"/>
    <mergeCell ref="M200:P200"/>
    <mergeCell ref="C225:C226"/>
    <mergeCell ref="D225:D226"/>
    <mergeCell ref="E225:E226"/>
    <mergeCell ref="F225:F226"/>
    <mergeCell ref="G225:G226"/>
    <mergeCell ref="H225:H226"/>
    <mergeCell ref="I225:L225"/>
    <mergeCell ref="G200:G201"/>
    <mergeCell ref="M225:P225"/>
    <mergeCell ref="G251:G252"/>
    <mergeCell ref="H251:H252"/>
    <mergeCell ref="I251:L251"/>
    <mergeCell ref="M251:P251"/>
    <mergeCell ref="B229:B231"/>
    <mergeCell ref="C251:C252"/>
    <mergeCell ref="D251:D252"/>
    <mergeCell ref="E251:E252"/>
    <mergeCell ref="F251:F252"/>
  </mergeCells>
  <pageMargins left="0.19685039370078741" right="0.19685039370078741" top="0.19685039370078741" bottom="0.19685039370078741" header="0" footer="0"/>
  <pageSetup paperSize="9" scale="75" orientation="landscape" verticalDpi="0" r:id="rId1"/>
  <rowBreaks count="10" manualBreakCount="10">
    <brk id="26" max="15" man="1"/>
    <brk id="50" max="15" man="1"/>
    <brk id="74" max="15" man="1"/>
    <brk id="98" max="15" man="1"/>
    <brk id="122" max="15" man="1"/>
    <brk id="146" max="15" man="1"/>
    <brk id="170" max="15" man="1"/>
    <brk id="197" max="15" man="1"/>
    <brk id="222" max="15" man="1"/>
    <brk id="248" max="15" man="1"/>
  </rowBreaks>
  <ignoredErrors>
    <ignoredError sqref="C72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tabSelected="1" view="pageBreakPreview" topLeftCell="A167" zoomScale="70" zoomScaleSheetLayoutView="70" workbookViewId="0">
      <selection activeCell="AK20" sqref="AK20"/>
    </sheetView>
  </sheetViews>
  <sheetFormatPr defaultColWidth="10.42578125" defaultRowHeight="15" x14ac:dyDescent="0.25"/>
  <cols>
    <col min="1" max="1" width="6.140625" style="282" customWidth="1"/>
    <col min="2" max="3" width="10.42578125" style="282"/>
    <col min="4" max="4" width="31.42578125" style="282" bestFit="1" customWidth="1"/>
    <col min="5" max="6" width="10.42578125" style="283"/>
    <col min="7" max="7" width="11.85546875" style="283" bestFit="1" customWidth="1"/>
    <col min="8" max="16" width="10.42578125" style="283"/>
    <col min="17" max="16384" width="10.42578125" style="282"/>
  </cols>
  <sheetData>
    <row r="1" spans="1:17" ht="30" customHeight="1" x14ac:dyDescent="0.25">
      <c r="E1" s="282"/>
      <c r="F1" s="282"/>
      <c r="G1" s="282"/>
      <c r="H1" s="282"/>
      <c r="I1" s="282"/>
      <c r="J1" s="440" t="s">
        <v>101</v>
      </c>
      <c r="K1" s="440"/>
      <c r="L1" s="440"/>
      <c r="M1" s="440"/>
      <c r="N1" s="440"/>
      <c r="O1" s="440"/>
      <c r="P1" s="440"/>
    </row>
    <row r="2" spans="1:17" ht="30" customHeight="1" x14ac:dyDescent="0.25">
      <c r="E2" s="282"/>
      <c r="F2" s="282"/>
      <c r="G2" s="282"/>
      <c r="H2" s="282"/>
      <c r="I2" s="282"/>
      <c r="J2" s="440" t="s">
        <v>189</v>
      </c>
      <c r="K2" s="440"/>
      <c r="L2" s="440"/>
      <c r="M2" s="440"/>
      <c r="N2" s="440"/>
      <c r="O2" s="440"/>
      <c r="P2" s="440"/>
    </row>
    <row r="3" spans="1:17" ht="30" customHeight="1" x14ac:dyDescent="0.25">
      <c r="E3" s="282"/>
      <c r="F3" s="282"/>
      <c r="G3" s="282"/>
      <c r="H3" s="282"/>
      <c r="I3" s="282"/>
      <c r="J3" s="440" t="s">
        <v>102</v>
      </c>
      <c r="K3" s="440"/>
      <c r="L3" s="440"/>
      <c r="M3" s="440"/>
      <c r="N3" s="440"/>
      <c r="O3" s="440"/>
      <c r="P3" s="440"/>
    </row>
    <row r="4" spans="1:17" ht="30" customHeight="1" x14ac:dyDescent="0.25">
      <c r="E4" s="282"/>
      <c r="F4" s="282"/>
      <c r="G4" s="282"/>
      <c r="H4" s="282"/>
      <c r="I4" s="282"/>
      <c r="J4" s="440" t="s">
        <v>253</v>
      </c>
      <c r="K4" s="440"/>
      <c r="L4" s="440"/>
      <c r="M4" s="440"/>
      <c r="N4" s="440"/>
      <c r="O4" s="440"/>
      <c r="P4" s="440"/>
    </row>
    <row r="5" spans="1:17" ht="30" customHeight="1" x14ac:dyDescent="0.25">
      <c r="E5" s="282"/>
      <c r="F5" s="282"/>
      <c r="G5" s="282"/>
      <c r="H5" s="282"/>
      <c r="I5" s="282"/>
      <c r="J5" s="440" t="s">
        <v>254</v>
      </c>
      <c r="K5" s="440"/>
      <c r="L5" s="440"/>
      <c r="M5" s="440"/>
      <c r="N5" s="440"/>
      <c r="O5" s="440"/>
      <c r="P5" s="440"/>
      <c r="Q5" s="440"/>
    </row>
    <row r="6" spans="1:17" ht="30" customHeight="1" x14ac:dyDescent="0.25">
      <c r="E6" s="282"/>
      <c r="F6" s="282"/>
      <c r="G6" s="282"/>
      <c r="H6" s="282"/>
      <c r="I6" s="282"/>
      <c r="J6"/>
      <c r="K6" s="282"/>
      <c r="L6" s="282"/>
      <c r="M6" s="282"/>
      <c r="N6" s="282"/>
      <c r="O6" s="282"/>
      <c r="P6" s="282"/>
    </row>
    <row r="7" spans="1:17" ht="42" customHeight="1" x14ac:dyDescent="0.45">
      <c r="A7" s="442" t="s">
        <v>188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</row>
    <row r="8" spans="1:17" ht="90" customHeight="1" x14ac:dyDescent="0.6">
      <c r="A8" s="441" t="s">
        <v>187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</row>
    <row r="9" spans="1:17" ht="30" customHeight="1" x14ac:dyDescent="0.25"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</row>
    <row r="10" spans="1:17" ht="30" customHeight="1" x14ac:dyDescent="0.25"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</row>
    <row r="11" spans="1:17" ht="45.75" customHeight="1" x14ac:dyDescent="0.8">
      <c r="A11" s="395" t="s">
        <v>103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</row>
    <row r="12" spans="1:17" ht="37.5" x14ac:dyDescent="0.5">
      <c r="A12" s="396" t="s">
        <v>251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</row>
    <row r="13" spans="1:17" ht="30" customHeight="1" x14ac:dyDescent="0.25">
      <c r="A13" s="393" t="s">
        <v>193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</row>
    <row r="14" spans="1:17" ht="30" customHeight="1" x14ac:dyDescent="0.25"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</row>
    <row r="15" spans="1:17" ht="30" customHeight="1" x14ac:dyDescent="0.25"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</row>
    <row r="16" spans="1:17" ht="30" customHeight="1" x14ac:dyDescent="0.25"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</row>
    <row r="17" spans="2:16" ht="30" customHeight="1" x14ac:dyDescent="0.25"/>
    <row r="18" spans="2:16" ht="30" customHeight="1" x14ac:dyDescent="0.25"/>
    <row r="19" spans="2:16" ht="30" customHeight="1" x14ac:dyDescent="0.25"/>
    <row r="20" spans="2:16" ht="30" customHeight="1" x14ac:dyDescent="0.25"/>
    <row r="21" spans="2:16" ht="30" customHeight="1" x14ac:dyDescent="0.25"/>
    <row r="22" spans="2:16" ht="30" customHeight="1" x14ac:dyDescent="0.25"/>
    <row r="23" spans="2:16" ht="30" customHeight="1" x14ac:dyDescent="0.25"/>
    <row r="24" spans="2:16" ht="30" customHeight="1" x14ac:dyDescent="0.25">
      <c r="B24" s="366"/>
      <c r="C24" s="366"/>
      <c r="D24" s="285" t="s">
        <v>11</v>
      </c>
      <c r="E24" s="333"/>
      <c r="F24" s="431"/>
      <c r="G24" s="431"/>
      <c r="H24" s="333"/>
      <c r="I24" s="333"/>
      <c r="J24" s="333"/>
      <c r="K24" s="333"/>
      <c r="L24" s="333"/>
      <c r="M24" s="333"/>
      <c r="N24" s="333"/>
      <c r="O24" s="333"/>
      <c r="P24" s="333"/>
    </row>
    <row r="25" spans="2:16" ht="30" customHeight="1" x14ac:dyDescent="0.25">
      <c r="B25" s="435"/>
      <c r="C25" s="435"/>
      <c r="D25" s="287" t="s">
        <v>12</v>
      </c>
      <c r="E25" s="288"/>
      <c r="F25" s="433"/>
      <c r="G25" s="433"/>
      <c r="H25" s="335"/>
      <c r="I25" s="335"/>
      <c r="J25" s="335"/>
      <c r="K25" s="335"/>
      <c r="L25" s="335"/>
      <c r="M25" s="335"/>
      <c r="N25" s="335"/>
      <c r="O25" s="335"/>
      <c r="P25" s="333"/>
    </row>
    <row r="26" spans="2:16" ht="30" customHeight="1" x14ac:dyDescent="0.25">
      <c r="B26" s="362" t="s">
        <v>13</v>
      </c>
      <c r="C26" s="436" t="s">
        <v>14</v>
      </c>
      <c r="D26" s="438" t="s">
        <v>15</v>
      </c>
      <c r="E26" s="427" t="s">
        <v>16</v>
      </c>
      <c r="F26" s="427" t="s">
        <v>17</v>
      </c>
      <c r="G26" s="427" t="s">
        <v>18</v>
      </c>
      <c r="H26" s="427" t="s">
        <v>19</v>
      </c>
      <c r="I26" s="427" t="s">
        <v>20</v>
      </c>
      <c r="J26" s="427"/>
      <c r="K26" s="427"/>
      <c r="L26" s="427"/>
      <c r="M26" s="427" t="s">
        <v>21</v>
      </c>
      <c r="N26" s="427"/>
      <c r="O26" s="427"/>
      <c r="P26" s="427"/>
    </row>
    <row r="27" spans="2:16" ht="30" customHeight="1" x14ac:dyDescent="0.25">
      <c r="B27" s="362" t="s">
        <v>22</v>
      </c>
      <c r="C27" s="437"/>
      <c r="D27" s="439"/>
      <c r="E27" s="427"/>
      <c r="F27" s="427"/>
      <c r="G27" s="427"/>
      <c r="H27" s="427"/>
      <c r="I27" s="281" t="s">
        <v>202</v>
      </c>
      <c r="J27" s="281" t="s">
        <v>25</v>
      </c>
      <c r="K27" s="281" t="s">
        <v>24</v>
      </c>
      <c r="L27" s="281" t="s">
        <v>26</v>
      </c>
      <c r="M27" s="281" t="s">
        <v>30</v>
      </c>
      <c r="N27" s="281" t="s">
        <v>197</v>
      </c>
      <c r="O27" s="281" t="s">
        <v>198</v>
      </c>
      <c r="P27" s="281" t="s">
        <v>27</v>
      </c>
    </row>
    <row r="28" spans="2:16" ht="30" customHeight="1" x14ac:dyDescent="0.25">
      <c r="B28" s="362"/>
      <c r="C28" s="291"/>
      <c r="D28" s="363" t="s">
        <v>10</v>
      </c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</row>
    <row r="29" spans="2:16" ht="30" customHeight="1" x14ac:dyDescent="0.25">
      <c r="B29" s="365">
        <v>120</v>
      </c>
      <c r="C29" s="293" t="s">
        <v>53</v>
      </c>
      <c r="D29" s="294" t="s">
        <v>89</v>
      </c>
      <c r="E29" s="330">
        <v>4.66</v>
      </c>
      <c r="F29" s="330">
        <v>6.58</v>
      </c>
      <c r="G29" s="330">
        <v>24.21</v>
      </c>
      <c r="H29" s="330">
        <v>173.67</v>
      </c>
      <c r="I29" s="295">
        <v>126.93</v>
      </c>
      <c r="J29" s="295">
        <v>0</v>
      </c>
      <c r="K29" s="295">
        <v>0.36</v>
      </c>
      <c r="L29" s="295">
        <v>0.46500000000000002</v>
      </c>
      <c r="M29" s="295">
        <v>1.3049999999999999</v>
      </c>
      <c r="N29" s="295">
        <v>7.4999999999999997E-2</v>
      </c>
      <c r="O29" s="295">
        <v>0.16500000000000001</v>
      </c>
      <c r="P29" s="295">
        <v>0</v>
      </c>
    </row>
    <row r="30" spans="2:16" ht="30" customHeight="1" x14ac:dyDescent="0.25">
      <c r="B30" s="365">
        <v>3</v>
      </c>
      <c r="C30" s="293" t="s">
        <v>36</v>
      </c>
      <c r="D30" s="294" t="s">
        <v>243</v>
      </c>
      <c r="E30" s="330">
        <v>3.4</v>
      </c>
      <c r="F30" s="330">
        <v>4.5199999999999996</v>
      </c>
      <c r="G30" s="330">
        <v>27.88</v>
      </c>
      <c r="H30" s="330">
        <v>165.6</v>
      </c>
      <c r="I30" s="295">
        <v>16.399999999999999</v>
      </c>
      <c r="J30" s="295">
        <v>34.799999999999997</v>
      </c>
      <c r="K30" s="295">
        <v>6</v>
      </c>
      <c r="L30" s="295">
        <v>0.4</v>
      </c>
      <c r="M30" s="295">
        <v>0</v>
      </c>
      <c r="N30" s="295">
        <v>0.04</v>
      </c>
      <c r="O30" s="295">
        <v>0.02</v>
      </c>
      <c r="P30" s="295">
        <v>3.2000000000000001E-2</v>
      </c>
    </row>
    <row r="31" spans="2:16" ht="30" customHeight="1" x14ac:dyDescent="0.25">
      <c r="B31" s="365">
        <v>377</v>
      </c>
      <c r="C31" s="293" t="s">
        <v>31</v>
      </c>
      <c r="D31" s="294" t="s">
        <v>115</v>
      </c>
      <c r="E31" s="330">
        <v>0.14000000000000001</v>
      </c>
      <c r="F31" s="330">
        <v>0.04</v>
      </c>
      <c r="G31" s="330">
        <v>15.16</v>
      </c>
      <c r="H31" s="330">
        <v>59.3</v>
      </c>
      <c r="I31" s="295">
        <v>13.48</v>
      </c>
      <c r="J31" s="295">
        <v>5.24</v>
      </c>
      <c r="K31" s="295">
        <v>4.7</v>
      </c>
      <c r="L31" s="295">
        <v>0.48</v>
      </c>
      <c r="M31" s="295">
        <v>2.04</v>
      </c>
      <c r="N31" s="295">
        <v>0</v>
      </c>
      <c r="O31" s="295">
        <v>0</v>
      </c>
      <c r="P31" s="295">
        <v>0</v>
      </c>
    </row>
    <row r="32" spans="2:16" ht="30" customHeight="1" x14ac:dyDescent="0.25">
      <c r="B32" s="362"/>
      <c r="C32" s="293" t="s">
        <v>121</v>
      </c>
      <c r="D32" s="294" t="s">
        <v>3</v>
      </c>
      <c r="E32" s="330">
        <v>4.34</v>
      </c>
      <c r="F32" s="330">
        <v>2.5299999999999998</v>
      </c>
      <c r="G32" s="330">
        <v>18.399999999999999</v>
      </c>
      <c r="H32" s="330">
        <v>138</v>
      </c>
      <c r="I32" s="330">
        <v>3.73</v>
      </c>
      <c r="J32" s="330">
        <v>6.59</v>
      </c>
      <c r="K32" s="330">
        <v>30.44</v>
      </c>
      <c r="L32" s="330">
        <v>237</v>
      </c>
      <c r="M32" s="330">
        <v>0</v>
      </c>
      <c r="N32" s="330">
        <v>0</v>
      </c>
      <c r="O32" s="330">
        <v>0</v>
      </c>
      <c r="P32" s="330">
        <v>0.1</v>
      </c>
    </row>
    <row r="33" spans="2:16" ht="30" customHeight="1" x14ac:dyDescent="0.25">
      <c r="B33" s="362"/>
      <c r="C33" s="364" t="s">
        <v>33</v>
      </c>
      <c r="D33" s="363"/>
      <c r="E33" s="329">
        <f>SUM(E29:E32)</f>
        <v>12.540000000000001</v>
      </c>
      <c r="F33" s="329">
        <f t="shared" ref="F33:P33" si="0">SUM(F29:F32)</f>
        <v>13.669999999999998</v>
      </c>
      <c r="G33" s="329">
        <f t="shared" si="0"/>
        <v>85.65</v>
      </c>
      <c r="H33" s="329">
        <f t="shared" si="0"/>
        <v>536.56999999999994</v>
      </c>
      <c r="I33" s="297">
        <f>SUM(I29:I32)</f>
        <v>160.54</v>
      </c>
      <c r="J33" s="329">
        <f t="shared" si="0"/>
        <v>46.629999999999995</v>
      </c>
      <c r="K33" s="329">
        <f t="shared" si="0"/>
        <v>41.5</v>
      </c>
      <c r="L33" s="329">
        <f t="shared" si="0"/>
        <v>238.345</v>
      </c>
      <c r="M33" s="297">
        <f>SUM(M29:M32)</f>
        <v>3.3449999999999998</v>
      </c>
      <c r="N33" s="329">
        <f t="shared" si="0"/>
        <v>0.11499999999999999</v>
      </c>
      <c r="O33" s="329">
        <f t="shared" si="0"/>
        <v>0.185</v>
      </c>
      <c r="P33" s="329">
        <f t="shared" si="0"/>
        <v>0.13200000000000001</v>
      </c>
    </row>
    <row r="34" spans="2:16" ht="30" customHeight="1" x14ac:dyDescent="0.25">
      <c r="B34" s="298"/>
      <c r="C34" s="299"/>
      <c r="D34" s="300" t="s">
        <v>4</v>
      </c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</row>
    <row r="35" spans="2:16" ht="30" customHeight="1" x14ac:dyDescent="0.25">
      <c r="B35" s="330">
        <v>35</v>
      </c>
      <c r="C35" s="293" t="s">
        <v>98</v>
      </c>
      <c r="D35" s="302" t="s">
        <v>180</v>
      </c>
      <c r="E35" s="303">
        <v>0.24</v>
      </c>
      <c r="F35" s="303">
        <v>0.03</v>
      </c>
      <c r="G35" s="303">
        <v>0.51</v>
      </c>
      <c r="H35" s="330">
        <v>3.9</v>
      </c>
      <c r="I35" s="295">
        <v>6.9</v>
      </c>
      <c r="J35" s="295">
        <v>7.2</v>
      </c>
      <c r="K35" s="295">
        <v>4.2</v>
      </c>
      <c r="L35" s="295">
        <v>0.18</v>
      </c>
      <c r="M35" s="295">
        <v>1.5</v>
      </c>
      <c r="N35" s="295">
        <v>8.9999999999999993E-3</v>
      </c>
      <c r="O35" s="295">
        <v>8.9999999999999993E-3</v>
      </c>
      <c r="P35" s="295">
        <v>0</v>
      </c>
    </row>
    <row r="36" spans="2:16" ht="30" customHeight="1" x14ac:dyDescent="0.25">
      <c r="B36" s="330">
        <v>142</v>
      </c>
      <c r="C36" s="293" t="s">
        <v>34</v>
      </c>
      <c r="D36" s="294" t="s">
        <v>244</v>
      </c>
      <c r="E36" s="330">
        <v>4.72</v>
      </c>
      <c r="F36" s="330">
        <v>8</v>
      </c>
      <c r="G36" s="330">
        <v>10.48</v>
      </c>
      <c r="H36" s="330">
        <v>133.6</v>
      </c>
      <c r="I36" s="295">
        <v>46.15</v>
      </c>
      <c r="J36" s="295">
        <v>45.125</v>
      </c>
      <c r="K36" s="295">
        <v>20.925000000000001</v>
      </c>
      <c r="L36" s="295">
        <v>1.075</v>
      </c>
      <c r="M36" s="295">
        <v>33.174999999999997</v>
      </c>
      <c r="N36" s="295">
        <v>7.4999999999999997E-2</v>
      </c>
      <c r="O36" s="295">
        <v>7.4999999999999997E-2</v>
      </c>
      <c r="P36" s="295">
        <v>0</v>
      </c>
    </row>
    <row r="37" spans="2:16" ht="30" customHeight="1" x14ac:dyDescent="0.25">
      <c r="B37" s="330" t="s">
        <v>220</v>
      </c>
      <c r="C37" s="293" t="s">
        <v>31</v>
      </c>
      <c r="D37" s="294" t="s">
        <v>6</v>
      </c>
      <c r="E37" s="330">
        <v>12.24</v>
      </c>
      <c r="F37" s="330">
        <v>14.92</v>
      </c>
      <c r="G37" s="330">
        <v>38.24</v>
      </c>
      <c r="H37" s="330">
        <v>336.32</v>
      </c>
      <c r="I37" s="295">
        <v>20.440000000000001</v>
      </c>
      <c r="J37" s="295">
        <v>135.63999999999999</v>
      </c>
      <c r="K37" s="295">
        <v>35.32</v>
      </c>
      <c r="L37" s="295">
        <v>1.42</v>
      </c>
      <c r="M37" s="295">
        <v>1.2</v>
      </c>
      <c r="N37" s="295">
        <v>0.08</v>
      </c>
      <c r="O37" s="295">
        <v>0.12</v>
      </c>
      <c r="P37" s="295">
        <v>0.02</v>
      </c>
    </row>
    <row r="38" spans="2:16" ht="30" customHeight="1" x14ac:dyDescent="0.25">
      <c r="B38" s="330">
        <v>350</v>
      </c>
      <c r="C38" s="293" t="s">
        <v>31</v>
      </c>
      <c r="D38" s="294" t="s">
        <v>7</v>
      </c>
      <c r="E38" s="330">
        <v>0.06</v>
      </c>
      <c r="F38" s="330">
        <v>0</v>
      </c>
      <c r="G38" s="330">
        <v>17.88</v>
      </c>
      <c r="H38" s="330">
        <v>67.959999999999994</v>
      </c>
      <c r="I38" s="295">
        <v>9</v>
      </c>
      <c r="J38" s="295">
        <v>0</v>
      </c>
      <c r="K38" s="295">
        <v>1.9</v>
      </c>
      <c r="L38" s="295">
        <v>0.04</v>
      </c>
      <c r="M38" s="295">
        <v>0</v>
      </c>
      <c r="N38" s="295">
        <v>0</v>
      </c>
      <c r="O38" s="295">
        <v>0</v>
      </c>
      <c r="P38" s="295">
        <v>0</v>
      </c>
    </row>
    <row r="39" spans="2:16" ht="30" customHeight="1" x14ac:dyDescent="0.25">
      <c r="B39" s="293" t="s">
        <v>241</v>
      </c>
      <c r="C39" s="293" t="s">
        <v>36</v>
      </c>
      <c r="D39" s="304" t="s">
        <v>239</v>
      </c>
      <c r="E39" s="330">
        <v>3.16</v>
      </c>
      <c r="F39" s="330">
        <v>0.4</v>
      </c>
      <c r="G39" s="330">
        <v>19.32</v>
      </c>
      <c r="H39" s="330">
        <v>85.44</v>
      </c>
      <c r="I39" s="295">
        <v>9.1999999999999993</v>
      </c>
      <c r="J39" s="295">
        <v>0</v>
      </c>
      <c r="K39" s="295">
        <v>0</v>
      </c>
      <c r="L39" s="295">
        <v>0.76</v>
      </c>
      <c r="M39" s="295">
        <v>0</v>
      </c>
      <c r="N39" s="295">
        <v>0.08</v>
      </c>
      <c r="O39" s="295">
        <v>0</v>
      </c>
      <c r="P39" s="295">
        <v>0</v>
      </c>
    </row>
    <row r="40" spans="2:16" ht="30" customHeight="1" x14ac:dyDescent="0.25">
      <c r="B40" s="293" t="s">
        <v>240</v>
      </c>
      <c r="C40" s="293" t="s">
        <v>36</v>
      </c>
      <c r="D40" s="304" t="s">
        <v>238</v>
      </c>
      <c r="E40" s="303">
        <v>2.64</v>
      </c>
      <c r="F40" s="330">
        <v>0.48</v>
      </c>
      <c r="G40" s="330">
        <v>13.36</v>
      </c>
      <c r="H40" s="330">
        <v>69.599999999999994</v>
      </c>
      <c r="I40" s="330">
        <v>14</v>
      </c>
      <c r="J40" s="330">
        <v>63.2</v>
      </c>
      <c r="K40" s="330">
        <v>18.8</v>
      </c>
      <c r="L40" s="330">
        <v>1.56</v>
      </c>
      <c r="M40" s="330">
        <v>0</v>
      </c>
      <c r="N40" s="330">
        <v>0.08</v>
      </c>
      <c r="O40" s="330">
        <v>3.2000000000000001E-2</v>
      </c>
      <c r="P40" s="330">
        <v>0</v>
      </c>
    </row>
    <row r="41" spans="2:16" ht="30" customHeight="1" x14ac:dyDescent="0.25">
      <c r="B41" s="330"/>
      <c r="C41" s="331" t="s">
        <v>33</v>
      </c>
      <c r="D41" s="294"/>
      <c r="E41" s="329">
        <f>SUM(E35:E40)</f>
        <v>23.06</v>
      </c>
      <c r="F41" s="329">
        <f t="shared" ref="F41:P41" si="1">SUM(F35:F40)</f>
        <v>23.83</v>
      </c>
      <c r="G41" s="329">
        <f t="shared" si="1"/>
        <v>99.79</v>
      </c>
      <c r="H41" s="329">
        <f t="shared" si="1"/>
        <v>696.82</v>
      </c>
      <c r="I41" s="329">
        <f t="shared" si="1"/>
        <v>105.69</v>
      </c>
      <c r="J41" s="329">
        <f t="shared" si="1"/>
        <v>251.16499999999996</v>
      </c>
      <c r="K41" s="329">
        <f t="shared" si="1"/>
        <v>81.144999999999996</v>
      </c>
      <c r="L41" s="329">
        <f t="shared" si="1"/>
        <v>5.0350000000000001</v>
      </c>
      <c r="M41" s="329">
        <f t="shared" si="1"/>
        <v>35.875</v>
      </c>
      <c r="N41" s="329">
        <f t="shared" si="1"/>
        <v>0.32400000000000001</v>
      </c>
      <c r="O41" s="329">
        <f t="shared" si="1"/>
        <v>0.23599999999999999</v>
      </c>
      <c r="P41" s="329">
        <f t="shared" si="1"/>
        <v>0.02</v>
      </c>
    </row>
    <row r="42" spans="2:16" ht="30" customHeight="1" x14ac:dyDescent="0.25">
      <c r="B42" s="330"/>
      <c r="C42" s="331"/>
      <c r="D42" s="336" t="s">
        <v>192</v>
      </c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</row>
    <row r="43" spans="2:16" ht="30" customHeight="1" x14ac:dyDescent="0.25">
      <c r="B43" s="330">
        <v>399</v>
      </c>
      <c r="C43" s="331" t="s">
        <v>31</v>
      </c>
      <c r="D43" s="294" t="s">
        <v>195</v>
      </c>
      <c r="E43" s="207">
        <v>1</v>
      </c>
      <c r="F43" s="207">
        <v>0.2</v>
      </c>
      <c r="G43" s="207">
        <v>20.2</v>
      </c>
      <c r="H43" s="207">
        <v>92</v>
      </c>
      <c r="I43" s="330">
        <v>14</v>
      </c>
      <c r="J43" s="330">
        <v>18</v>
      </c>
      <c r="K43" s="330">
        <v>0.8</v>
      </c>
      <c r="L43" s="330">
        <v>17</v>
      </c>
      <c r="M43" s="330">
        <v>4</v>
      </c>
      <c r="N43" s="330">
        <v>0.02</v>
      </c>
      <c r="O43" s="330">
        <v>0</v>
      </c>
      <c r="P43" s="330">
        <v>0</v>
      </c>
    </row>
    <row r="44" spans="2:16" ht="30" customHeight="1" x14ac:dyDescent="0.25">
      <c r="B44" s="330"/>
      <c r="C44" s="331" t="s">
        <v>38</v>
      </c>
      <c r="D44" s="294" t="s">
        <v>196</v>
      </c>
      <c r="E44" s="303">
        <v>3.42</v>
      </c>
      <c r="F44" s="303">
        <v>9.81</v>
      </c>
      <c r="G44" s="303">
        <v>38.799999999999997</v>
      </c>
      <c r="H44" s="303">
        <v>256</v>
      </c>
      <c r="I44" s="295">
        <v>16.399999999999999</v>
      </c>
      <c r="J44" s="295">
        <v>34.799999999999997</v>
      </c>
      <c r="K44" s="295">
        <v>6</v>
      </c>
      <c r="L44" s="295">
        <v>0.4</v>
      </c>
      <c r="M44" s="295">
        <v>0</v>
      </c>
      <c r="N44" s="295">
        <v>0.04</v>
      </c>
      <c r="O44" s="295">
        <v>0.02</v>
      </c>
      <c r="P44" s="295">
        <v>3.2000000000000001E-2</v>
      </c>
    </row>
    <row r="45" spans="2:16" ht="30" customHeight="1" x14ac:dyDescent="0.25">
      <c r="B45" s="330"/>
      <c r="C45" s="331" t="s">
        <v>33</v>
      </c>
      <c r="D45" s="294"/>
      <c r="E45" s="329">
        <f>E43+E44</f>
        <v>4.42</v>
      </c>
      <c r="F45" s="329">
        <f t="shared" ref="F45:P45" si="2">F43+F44</f>
        <v>10.01</v>
      </c>
      <c r="G45" s="329">
        <f t="shared" si="2"/>
        <v>59</v>
      </c>
      <c r="H45" s="329">
        <f t="shared" si="2"/>
        <v>348</v>
      </c>
      <c r="I45" s="329">
        <f t="shared" si="2"/>
        <v>30.4</v>
      </c>
      <c r="J45" s="329">
        <f t="shared" si="2"/>
        <v>52.8</v>
      </c>
      <c r="K45" s="329">
        <f t="shared" si="2"/>
        <v>6.8</v>
      </c>
      <c r="L45" s="329">
        <f t="shared" si="2"/>
        <v>17.399999999999999</v>
      </c>
      <c r="M45" s="329">
        <f t="shared" si="2"/>
        <v>4</v>
      </c>
      <c r="N45" s="329">
        <f t="shared" si="2"/>
        <v>0.06</v>
      </c>
      <c r="O45" s="329">
        <f t="shared" si="2"/>
        <v>0.02</v>
      </c>
      <c r="P45" s="329">
        <f t="shared" si="2"/>
        <v>3.2000000000000001E-2</v>
      </c>
    </row>
    <row r="46" spans="2:16" ht="30" customHeight="1" x14ac:dyDescent="0.25">
      <c r="B46" s="301"/>
      <c r="C46" s="305"/>
      <c r="D46" s="306" t="s">
        <v>9</v>
      </c>
      <c r="E46" s="298">
        <f>E33+E41+E45</f>
        <v>40.020000000000003</v>
      </c>
      <c r="F46" s="298">
        <f t="shared" ref="F46:P46" si="3">F33+F41+F45</f>
        <v>47.51</v>
      </c>
      <c r="G46" s="298">
        <f t="shared" si="3"/>
        <v>244.44</v>
      </c>
      <c r="H46" s="298">
        <f t="shared" si="3"/>
        <v>1581.3899999999999</v>
      </c>
      <c r="I46" s="298">
        <f t="shared" si="3"/>
        <v>296.63</v>
      </c>
      <c r="J46" s="298">
        <f t="shared" si="3"/>
        <v>350.59499999999997</v>
      </c>
      <c r="K46" s="298">
        <f t="shared" si="3"/>
        <v>129.44499999999999</v>
      </c>
      <c r="L46" s="298">
        <f t="shared" si="3"/>
        <v>260.77999999999997</v>
      </c>
      <c r="M46" s="298">
        <f t="shared" si="3"/>
        <v>43.22</v>
      </c>
      <c r="N46" s="298">
        <f t="shared" si="3"/>
        <v>0.499</v>
      </c>
      <c r="O46" s="298">
        <f t="shared" si="3"/>
        <v>0.441</v>
      </c>
      <c r="P46" s="298">
        <f t="shared" si="3"/>
        <v>0.184</v>
      </c>
    </row>
    <row r="47" spans="2:16" ht="30" customHeight="1" x14ac:dyDescent="0.25"/>
    <row r="48" spans="2:16" ht="30" customHeight="1" x14ac:dyDescent="0.25"/>
    <row r="49" spans="2:16" ht="30" customHeight="1" x14ac:dyDescent="0.25">
      <c r="C49" s="307"/>
      <c r="D49" s="285" t="s">
        <v>39</v>
      </c>
      <c r="E49" s="308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</row>
    <row r="50" spans="2:16" ht="30" customHeight="1" x14ac:dyDescent="0.25">
      <c r="B50" s="334"/>
      <c r="C50" s="310"/>
      <c r="D50" s="311" t="s">
        <v>40</v>
      </c>
      <c r="E50" s="311"/>
      <c r="F50" s="335"/>
      <c r="G50" s="335"/>
      <c r="H50" s="335"/>
      <c r="I50" s="335"/>
      <c r="J50" s="335"/>
      <c r="K50" s="335"/>
      <c r="L50" s="335"/>
      <c r="M50" s="333"/>
      <c r="N50" s="333"/>
      <c r="O50" s="333"/>
      <c r="P50" s="333"/>
    </row>
    <row r="51" spans="2:16" ht="30" customHeight="1" x14ac:dyDescent="0.25">
      <c r="B51" s="329" t="s">
        <v>13</v>
      </c>
      <c r="C51" s="429" t="s">
        <v>14</v>
      </c>
      <c r="D51" s="427" t="s">
        <v>15</v>
      </c>
      <c r="E51" s="427" t="s">
        <v>16</v>
      </c>
      <c r="F51" s="427" t="s">
        <v>17</v>
      </c>
      <c r="G51" s="427" t="s">
        <v>18</v>
      </c>
      <c r="H51" s="427" t="s">
        <v>19</v>
      </c>
      <c r="I51" s="427" t="s">
        <v>20</v>
      </c>
      <c r="J51" s="427"/>
      <c r="K51" s="427"/>
      <c r="L51" s="427"/>
      <c r="M51" s="427" t="s">
        <v>21</v>
      </c>
      <c r="N51" s="427"/>
      <c r="O51" s="427"/>
      <c r="P51" s="427"/>
    </row>
    <row r="52" spans="2:16" ht="30" customHeight="1" x14ac:dyDescent="0.25">
      <c r="B52" s="329" t="s">
        <v>41</v>
      </c>
      <c r="C52" s="429"/>
      <c r="D52" s="427"/>
      <c r="E52" s="427"/>
      <c r="F52" s="427"/>
      <c r="G52" s="427"/>
      <c r="H52" s="427"/>
      <c r="I52" s="281" t="s">
        <v>202</v>
      </c>
      <c r="J52" s="281" t="s">
        <v>25</v>
      </c>
      <c r="K52" s="281" t="s">
        <v>24</v>
      </c>
      <c r="L52" s="281" t="s">
        <v>26</v>
      </c>
      <c r="M52" s="281" t="s">
        <v>30</v>
      </c>
      <c r="N52" s="281" t="s">
        <v>197</v>
      </c>
      <c r="O52" s="281" t="s">
        <v>198</v>
      </c>
      <c r="P52" s="281" t="s">
        <v>27</v>
      </c>
    </row>
    <row r="53" spans="2:16" ht="30" customHeight="1" x14ac:dyDescent="0.25">
      <c r="B53" s="329"/>
      <c r="C53" s="291"/>
      <c r="D53" s="336" t="s">
        <v>10</v>
      </c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</row>
    <row r="54" spans="2:16" ht="30" customHeight="1" x14ac:dyDescent="0.25">
      <c r="B54" s="330">
        <v>59</v>
      </c>
      <c r="C54" s="293" t="s">
        <v>53</v>
      </c>
      <c r="D54" s="294" t="s">
        <v>54</v>
      </c>
      <c r="E54" s="330">
        <v>3.84</v>
      </c>
      <c r="F54" s="330">
        <v>2.04</v>
      </c>
      <c r="G54" s="330">
        <v>23.66</v>
      </c>
      <c r="H54" s="330">
        <v>128.22999999999999</v>
      </c>
      <c r="I54" s="295">
        <v>17.34</v>
      </c>
      <c r="J54" s="295">
        <v>1.4999999999999999E-2</v>
      </c>
      <c r="K54" s="295">
        <v>2.04</v>
      </c>
      <c r="L54" s="295">
        <v>0.72</v>
      </c>
      <c r="M54" s="295">
        <v>0</v>
      </c>
      <c r="N54" s="295">
        <v>0.06</v>
      </c>
      <c r="O54" s="295">
        <v>0.03</v>
      </c>
      <c r="P54" s="295">
        <v>0</v>
      </c>
    </row>
    <row r="55" spans="2:16" ht="30" customHeight="1" x14ac:dyDescent="0.25">
      <c r="B55" s="330">
        <v>301</v>
      </c>
      <c r="C55" s="293" t="s">
        <v>37</v>
      </c>
      <c r="D55" s="294" t="s">
        <v>147</v>
      </c>
      <c r="E55" s="303">
        <v>8.93</v>
      </c>
      <c r="F55" s="303">
        <v>6.74</v>
      </c>
      <c r="G55" s="303">
        <v>8.9700000000000006</v>
      </c>
      <c r="H55" s="303">
        <v>132</v>
      </c>
      <c r="I55" s="330">
        <v>7.6</v>
      </c>
      <c r="J55" s="330">
        <v>12.6</v>
      </c>
      <c r="K55" s="330">
        <v>145.6</v>
      </c>
      <c r="L55" s="330">
        <v>4.5999999999999996</v>
      </c>
      <c r="M55" s="330">
        <v>0.01</v>
      </c>
      <c r="N55" s="330">
        <v>1.4E-2</v>
      </c>
      <c r="O55" s="330">
        <v>3.2</v>
      </c>
      <c r="P55" s="330">
        <v>10.6</v>
      </c>
    </row>
    <row r="56" spans="2:16" ht="30" customHeight="1" x14ac:dyDescent="0.25">
      <c r="B56" s="330">
        <v>456</v>
      </c>
      <c r="C56" s="293" t="s">
        <v>99</v>
      </c>
      <c r="D56" s="294" t="s">
        <v>245</v>
      </c>
      <c r="E56" s="303">
        <v>0.42</v>
      </c>
      <c r="F56" s="303">
        <v>2.0499999999999998</v>
      </c>
      <c r="G56" s="303">
        <v>3.67</v>
      </c>
      <c r="H56" s="303">
        <v>34.86</v>
      </c>
      <c r="I56" s="330">
        <v>4.5999999999999996</v>
      </c>
      <c r="J56" s="330">
        <v>2.3199999999999998</v>
      </c>
      <c r="K56" s="330">
        <v>1.06</v>
      </c>
      <c r="L56" s="330">
        <v>0.1</v>
      </c>
      <c r="M56" s="330">
        <v>0.62</v>
      </c>
      <c r="N56" s="330">
        <v>0.02</v>
      </c>
      <c r="O56" s="330">
        <v>0.02</v>
      </c>
      <c r="P56" s="330">
        <v>0</v>
      </c>
    </row>
    <row r="57" spans="2:16" ht="30" customHeight="1" x14ac:dyDescent="0.25">
      <c r="B57" s="360" t="s">
        <v>248</v>
      </c>
      <c r="C57" s="293" t="s">
        <v>114</v>
      </c>
      <c r="D57" s="294" t="s">
        <v>113</v>
      </c>
      <c r="E57" s="312">
        <v>3</v>
      </c>
      <c r="F57" s="312">
        <v>1.1599999999999999</v>
      </c>
      <c r="G57" s="312">
        <v>20.56</v>
      </c>
      <c r="H57" s="312">
        <v>104.8</v>
      </c>
      <c r="I57" s="295">
        <v>7.6</v>
      </c>
      <c r="J57" s="295">
        <v>26</v>
      </c>
      <c r="K57" s="295">
        <v>5.2</v>
      </c>
      <c r="L57" s="295">
        <v>0.48</v>
      </c>
      <c r="M57" s="295">
        <v>0</v>
      </c>
      <c r="N57" s="295">
        <v>0.04</v>
      </c>
      <c r="O57" s="295">
        <v>8.0000000000000002E-3</v>
      </c>
      <c r="P57" s="295">
        <v>0</v>
      </c>
    </row>
    <row r="58" spans="2:16" ht="30" customHeight="1" x14ac:dyDescent="0.25">
      <c r="B58" s="330">
        <v>385</v>
      </c>
      <c r="C58" s="351" t="s">
        <v>31</v>
      </c>
      <c r="D58" s="352" t="s">
        <v>61</v>
      </c>
      <c r="E58" s="357">
        <v>3.46</v>
      </c>
      <c r="F58" s="357">
        <v>3.78</v>
      </c>
      <c r="G58" s="357">
        <v>17.28</v>
      </c>
      <c r="H58" s="354">
        <v>115.4</v>
      </c>
      <c r="I58" s="355">
        <v>124.86</v>
      </c>
      <c r="J58" s="355">
        <v>0</v>
      </c>
      <c r="K58" s="355">
        <v>1</v>
      </c>
      <c r="L58" s="355">
        <v>0.14000000000000001</v>
      </c>
      <c r="M58" s="355">
        <v>1.3</v>
      </c>
      <c r="N58" s="355">
        <v>0.04</v>
      </c>
      <c r="O58" s="355">
        <v>0.16</v>
      </c>
      <c r="P58" s="355">
        <v>0</v>
      </c>
    </row>
    <row r="59" spans="2:16" ht="30" customHeight="1" x14ac:dyDescent="0.25">
      <c r="B59" s="330">
        <v>100</v>
      </c>
      <c r="C59" s="293" t="s">
        <v>32</v>
      </c>
      <c r="D59" s="294" t="s">
        <v>104</v>
      </c>
      <c r="E59" s="330">
        <v>0.9</v>
      </c>
      <c r="F59" s="330">
        <v>0.2</v>
      </c>
      <c r="G59" s="330">
        <v>8.1</v>
      </c>
      <c r="H59" s="330">
        <v>43</v>
      </c>
      <c r="I59" s="330">
        <v>34</v>
      </c>
      <c r="J59" s="330">
        <v>23</v>
      </c>
      <c r="K59" s="330">
        <v>13</v>
      </c>
      <c r="L59" s="330">
        <v>0.3</v>
      </c>
      <c r="M59" s="330">
        <v>60</v>
      </c>
      <c r="N59" s="330">
        <v>0.03</v>
      </c>
      <c r="O59" s="330">
        <v>0.03</v>
      </c>
      <c r="P59" s="330">
        <v>0.01</v>
      </c>
    </row>
    <row r="60" spans="2:16" ht="30" customHeight="1" x14ac:dyDescent="0.25">
      <c r="B60" s="329"/>
      <c r="C60" s="331" t="s">
        <v>45</v>
      </c>
      <c r="D60" s="336"/>
      <c r="E60" s="329">
        <f>SUM(E54:E59)</f>
        <v>20.549999999999997</v>
      </c>
      <c r="F60" s="329">
        <f t="shared" ref="F60:P60" si="4">SUM(F54:F59)</f>
        <v>15.97</v>
      </c>
      <c r="G60" s="329">
        <f t="shared" si="4"/>
        <v>82.24</v>
      </c>
      <c r="H60" s="329">
        <f t="shared" si="4"/>
        <v>558.29000000000008</v>
      </c>
      <c r="I60" s="329">
        <f t="shared" si="4"/>
        <v>196</v>
      </c>
      <c r="J60" s="329">
        <f t="shared" si="4"/>
        <v>63.935000000000002</v>
      </c>
      <c r="K60" s="329">
        <f t="shared" si="4"/>
        <v>167.89999999999998</v>
      </c>
      <c r="L60" s="329">
        <f t="shared" si="4"/>
        <v>6.3399999999999981</v>
      </c>
      <c r="M60" s="329">
        <f t="shared" si="4"/>
        <v>61.93</v>
      </c>
      <c r="N60" s="329">
        <f t="shared" si="4"/>
        <v>0.20400000000000001</v>
      </c>
      <c r="O60" s="329">
        <f t="shared" si="4"/>
        <v>3.448</v>
      </c>
      <c r="P60" s="329">
        <f t="shared" si="4"/>
        <v>10.61</v>
      </c>
    </row>
    <row r="61" spans="2:16" ht="30" customHeight="1" x14ac:dyDescent="0.25">
      <c r="B61" s="298"/>
      <c r="C61" s="299"/>
      <c r="D61" s="300" t="s">
        <v>4</v>
      </c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</row>
    <row r="62" spans="2:16" ht="30" customHeight="1" x14ac:dyDescent="0.25">
      <c r="B62" s="330">
        <v>10</v>
      </c>
      <c r="C62" s="293" t="s">
        <v>37</v>
      </c>
      <c r="D62" s="294" t="s">
        <v>184</v>
      </c>
      <c r="E62" s="330">
        <v>1.1499999999999999</v>
      </c>
      <c r="F62" s="330">
        <v>6.07</v>
      </c>
      <c r="G62" s="330">
        <v>5.64</v>
      </c>
      <c r="H62" s="330">
        <v>82.13</v>
      </c>
      <c r="I62" s="295">
        <v>29.687999999999999</v>
      </c>
      <c r="J62" s="295">
        <v>16.001999999999999</v>
      </c>
      <c r="K62" s="295">
        <v>8.2919999999999998</v>
      </c>
      <c r="L62" s="295">
        <v>0.438</v>
      </c>
      <c r="M62" s="295">
        <v>23.82</v>
      </c>
      <c r="N62" s="295">
        <v>0.03</v>
      </c>
      <c r="O62" s="295">
        <v>0.03</v>
      </c>
      <c r="P62" s="295">
        <v>0</v>
      </c>
    </row>
    <row r="63" spans="2:16" ht="30" customHeight="1" x14ac:dyDescent="0.25">
      <c r="B63" s="330">
        <v>155</v>
      </c>
      <c r="C63" s="293" t="s">
        <v>47</v>
      </c>
      <c r="D63" s="294" t="s">
        <v>126</v>
      </c>
      <c r="E63" s="303">
        <v>4.58</v>
      </c>
      <c r="F63" s="303">
        <v>8.08</v>
      </c>
      <c r="G63" s="303">
        <v>15.43</v>
      </c>
      <c r="H63" s="303">
        <v>152.9</v>
      </c>
      <c r="I63" s="295">
        <v>22.524999999999999</v>
      </c>
      <c r="J63" s="295">
        <v>48.45</v>
      </c>
      <c r="K63" s="295">
        <v>19.925000000000001</v>
      </c>
      <c r="L63" s="295">
        <v>0.95</v>
      </c>
      <c r="M63" s="295">
        <v>13.475</v>
      </c>
      <c r="N63" s="295">
        <v>0.1</v>
      </c>
      <c r="O63" s="295">
        <v>7.4999999999999997E-2</v>
      </c>
      <c r="P63" s="295">
        <v>0</v>
      </c>
    </row>
    <row r="64" spans="2:16" ht="30" customHeight="1" x14ac:dyDescent="0.25">
      <c r="B64" s="330">
        <v>132</v>
      </c>
      <c r="C64" s="293" t="s">
        <v>35</v>
      </c>
      <c r="D64" s="294" t="s">
        <v>48</v>
      </c>
      <c r="E64" s="330">
        <v>10.119999999999999</v>
      </c>
      <c r="F64" s="330">
        <v>13.98</v>
      </c>
      <c r="G64" s="330">
        <v>30.04</v>
      </c>
      <c r="H64" s="330">
        <v>287.08999999999997</v>
      </c>
      <c r="I64" s="295">
        <v>27.071000000000002</v>
      </c>
      <c r="J64" s="295">
        <v>148.94800000000001</v>
      </c>
      <c r="K64" s="350">
        <v>47.725000000000001</v>
      </c>
      <c r="L64" s="295">
        <v>2.2999999999999998</v>
      </c>
      <c r="M64" s="295">
        <v>36.524000000000001</v>
      </c>
      <c r="N64" s="295">
        <v>0.253</v>
      </c>
      <c r="O64" s="295">
        <v>0.184</v>
      </c>
      <c r="P64" s="295">
        <v>2.3E-2</v>
      </c>
    </row>
    <row r="65" spans="2:16" ht="30" customHeight="1" x14ac:dyDescent="0.25">
      <c r="B65" s="330">
        <v>378</v>
      </c>
      <c r="C65" s="293" t="s">
        <v>31</v>
      </c>
      <c r="D65" s="294" t="s">
        <v>2</v>
      </c>
      <c r="E65" s="330">
        <v>0.34</v>
      </c>
      <c r="F65" s="330">
        <v>0.12</v>
      </c>
      <c r="G65" s="330">
        <v>18.38</v>
      </c>
      <c r="H65" s="330">
        <v>77.48</v>
      </c>
      <c r="I65" s="295">
        <v>15.68</v>
      </c>
      <c r="J65" s="295">
        <v>5.32</v>
      </c>
      <c r="K65" s="295">
        <v>5.28</v>
      </c>
      <c r="L65" s="295">
        <v>0.68</v>
      </c>
      <c r="M65" s="295">
        <v>70.040000000000006</v>
      </c>
      <c r="N65" s="295">
        <v>0</v>
      </c>
      <c r="O65" s="295">
        <v>0.04</v>
      </c>
      <c r="P65" s="295">
        <v>0.06</v>
      </c>
    </row>
    <row r="66" spans="2:16" ht="30" customHeight="1" x14ac:dyDescent="0.25">
      <c r="B66" s="293" t="s">
        <v>241</v>
      </c>
      <c r="C66" s="293" t="s">
        <v>36</v>
      </c>
      <c r="D66" s="304" t="s">
        <v>239</v>
      </c>
      <c r="E66" s="330">
        <v>3.16</v>
      </c>
      <c r="F66" s="330">
        <v>0.4</v>
      </c>
      <c r="G66" s="330">
        <v>19.32</v>
      </c>
      <c r="H66" s="330">
        <v>85.44</v>
      </c>
      <c r="I66" s="295">
        <v>9.1999999999999993</v>
      </c>
      <c r="J66" s="295">
        <v>0</v>
      </c>
      <c r="K66" s="295">
        <v>0</v>
      </c>
      <c r="L66" s="295">
        <v>0.76</v>
      </c>
      <c r="M66" s="295">
        <v>0</v>
      </c>
      <c r="N66" s="295">
        <v>0.08</v>
      </c>
      <c r="O66" s="295">
        <v>0</v>
      </c>
      <c r="P66" s="295">
        <v>0</v>
      </c>
    </row>
    <row r="67" spans="2:16" ht="30" customHeight="1" x14ac:dyDescent="0.25">
      <c r="B67" s="293" t="s">
        <v>240</v>
      </c>
      <c r="C67" s="293" t="s">
        <v>36</v>
      </c>
      <c r="D67" s="304" t="s">
        <v>238</v>
      </c>
      <c r="E67" s="303">
        <v>2.64</v>
      </c>
      <c r="F67" s="330">
        <v>0.48</v>
      </c>
      <c r="G67" s="330">
        <v>13.36</v>
      </c>
      <c r="H67" s="330">
        <v>69.599999999999994</v>
      </c>
      <c r="I67" s="330">
        <v>14</v>
      </c>
      <c r="J67" s="330">
        <v>63.2</v>
      </c>
      <c r="K67" s="330">
        <v>18.8</v>
      </c>
      <c r="L67" s="330">
        <v>1.56</v>
      </c>
      <c r="M67" s="330">
        <v>0</v>
      </c>
      <c r="N67" s="330">
        <v>0.08</v>
      </c>
      <c r="O67" s="330">
        <v>3.2000000000000001E-2</v>
      </c>
      <c r="P67" s="330">
        <v>0</v>
      </c>
    </row>
    <row r="68" spans="2:16" ht="30" customHeight="1" x14ac:dyDescent="0.25">
      <c r="B68" s="301"/>
      <c r="C68" s="331" t="s">
        <v>33</v>
      </c>
      <c r="D68" s="300"/>
      <c r="E68" s="298">
        <f>SUM(E62:E67)</f>
        <v>21.990000000000002</v>
      </c>
      <c r="F68" s="298">
        <f t="shared" ref="F68:P68" si="5">SUM(F62:F67)</f>
        <v>29.130000000000003</v>
      </c>
      <c r="G68" s="298">
        <f t="shared" si="5"/>
        <v>102.17</v>
      </c>
      <c r="H68" s="298">
        <f t="shared" si="5"/>
        <v>754.64</v>
      </c>
      <c r="I68" s="298">
        <f t="shared" si="5"/>
        <v>118.164</v>
      </c>
      <c r="J68" s="298">
        <f t="shared" si="5"/>
        <v>281.92</v>
      </c>
      <c r="K68" s="298">
        <f t="shared" si="5"/>
        <v>100.02200000000001</v>
      </c>
      <c r="L68" s="298">
        <f t="shared" si="5"/>
        <v>6.6879999999999988</v>
      </c>
      <c r="M68" s="298">
        <f t="shared" si="5"/>
        <v>143.85900000000001</v>
      </c>
      <c r="N68" s="298">
        <f t="shared" si="5"/>
        <v>0.54300000000000004</v>
      </c>
      <c r="O68" s="298">
        <f t="shared" si="5"/>
        <v>0.36099999999999999</v>
      </c>
      <c r="P68" s="298">
        <f t="shared" si="5"/>
        <v>8.299999999999999E-2</v>
      </c>
    </row>
    <row r="69" spans="2:16" ht="30" customHeight="1" x14ac:dyDescent="0.25">
      <c r="B69" s="330"/>
      <c r="C69" s="331"/>
      <c r="D69" s="336" t="s">
        <v>192</v>
      </c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</row>
    <row r="70" spans="2:16" ht="30" customHeight="1" x14ac:dyDescent="0.25">
      <c r="B70" s="330"/>
      <c r="C70" s="331" t="s">
        <v>87</v>
      </c>
      <c r="D70" s="294" t="s">
        <v>72</v>
      </c>
      <c r="E70" s="207">
        <v>4.5</v>
      </c>
      <c r="F70" s="207">
        <v>4.68</v>
      </c>
      <c r="G70" s="207">
        <v>19.8</v>
      </c>
      <c r="H70" s="207">
        <v>138.6</v>
      </c>
      <c r="I70" s="330">
        <v>10.54</v>
      </c>
      <c r="J70" s="330">
        <v>6.02</v>
      </c>
      <c r="K70" s="330">
        <v>10.54</v>
      </c>
      <c r="L70" s="330">
        <v>2.11</v>
      </c>
      <c r="M70" s="330">
        <v>0</v>
      </c>
      <c r="N70" s="330">
        <v>0.02</v>
      </c>
      <c r="O70" s="330">
        <v>0</v>
      </c>
      <c r="P70" s="330">
        <v>3.01</v>
      </c>
    </row>
    <row r="71" spans="2:16" ht="30" customHeight="1" x14ac:dyDescent="0.25">
      <c r="B71" s="330">
        <v>4</v>
      </c>
      <c r="C71" s="331" t="s">
        <v>38</v>
      </c>
      <c r="D71" s="294" t="s">
        <v>242</v>
      </c>
      <c r="E71" s="303">
        <v>3.84</v>
      </c>
      <c r="F71" s="303">
        <v>2.2400000000000002</v>
      </c>
      <c r="G71" s="303">
        <v>62.16</v>
      </c>
      <c r="H71" s="303">
        <v>268.64</v>
      </c>
      <c r="I71" s="295">
        <v>7.2</v>
      </c>
      <c r="J71" s="295">
        <v>32.799999999999997</v>
      </c>
      <c r="K71" s="295">
        <v>0</v>
      </c>
      <c r="L71" s="295">
        <v>0.48</v>
      </c>
      <c r="M71" s="295">
        <v>0</v>
      </c>
      <c r="N71" s="295">
        <v>6.4000000000000001E-2</v>
      </c>
      <c r="O71" s="295">
        <v>3.2000000000000001E-2</v>
      </c>
      <c r="P71" s="295">
        <v>0</v>
      </c>
    </row>
    <row r="72" spans="2:16" ht="30" customHeight="1" x14ac:dyDescent="0.25">
      <c r="B72" s="330"/>
      <c r="C72" s="331" t="s">
        <v>33</v>
      </c>
      <c r="D72" s="294"/>
      <c r="E72" s="329">
        <f>E70+E71</f>
        <v>8.34</v>
      </c>
      <c r="F72" s="329">
        <f t="shared" ref="F72:P72" si="6">F70+F71</f>
        <v>6.92</v>
      </c>
      <c r="G72" s="329">
        <f t="shared" si="6"/>
        <v>81.96</v>
      </c>
      <c r="H72" s="329">
        <f t="shared" si="6"/>
        <v>407.24</v>
      </c>
      <c r="I72" s="329">
        <f t="shared" si="6"/>
        <v>17.739999999999998</v>
      </c>
      <c r="J72" s="329">
        <f t="shared" si="6"/>
        <v>38.819999999999993</v>
      </c>
      <c r="K72" s="329">
        <f t="shared" si="6"/>
        <v>10.54</v>
      </c>
      <c r="L72" s="329">
        <f t="shared" si="6"/>
        <v>2.59</v>
      </c>
      <c r="M72" s="329">
        <f t="shared" si="6"/>
        <v>0</v>
      </c>
      <c r="N72" s="329">
        <f t="shared" si="6"/>
        <v>8.4000000000000005E-2</v>
      </c>
      <c r="O72" s="329">
        <f t="shared" si="6"/>
        <v>3.2000000000000001E-2</v>
      </c>
      <c r="P72" s="329">
        <f t="shared" si="6"/>
        <v>3.01</v>
      </c>
    </row>
    <row r="73" spans="2:16" ht="30" customHeight="1" x14ac:dyDescent="0.25">
      <c r="B73" s="301"/>
      <c r="C73" s="305"/>
      <c r="D73" s="306" t="s">
        <v>9</v>
      </c>
      <c r="E73" s="298">
        <f>E60+E68+E72</f>
        <v>50.879999999999995</v>
      </c>
      <c r="F73" s="298">
        <f t="shared" ref="F73:P73" si="7">F60+F68+F72</f>
        <v>52.02</v>
      </c>
      <c r="G73" s="298">
        <f t="shared" si="7"/>
        <v>266.37</v>
      </c>
      <c r="H73" s="298">
        <f t="shared" si="7"/>
        <v>1720.17</v>
      </c>
      <c r="I73" s="298">
        <f t="shared" si="7"/>
        <v>331.904</v>
      </c>
      <c r="J73" s="298">
        <f t="shared" si="7"/>
        <v>384.67500000000001</v>
      </c>
      <c r="K73" s="298">
        <f t="shared" si="7"/>
        <v>278.46199999999999</v>
      </c>
      <c r="L73" s="298">
        <f t="shared" si="7"/>
        <v>15.617999999999997</v>
      </c>
      <c r="M73" s="298">
        <f t="shared" si="7"/>
        <v>205.78900000000002</v>
      </c>
      <c r="N73" s="298">
        <f t="shared" si="7"/>
        <v>0.83100000000000007</v>
      </c>
      <c r="O73" s="298">
        <f t="shared" si="7"/>
        <v>3.8410000000000002</v>
      </c>
      <c r="P73" s="298">
        <f t="shared" si="7"/>
        <v>13.702999999999999</v>
      </c>
    </row>
    <row r="74" spans="2:16" ht="30" customHeight="1" x14ac:dyDescent="0.25">
      <c r="C74" s="313"/>
      <c r="D74" s="285" t="s">
        <v>50</v>
      </c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</row>
    <row r="75" spans="2:16" ht="30" customHeight="1" x14ac:dyDescent="0.25">
      <c r="B75" s="334"/>
      <c r="C75" s="310"/>
      <c r="D75" s="287" t="s">
        <v>51</v>
      </c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</row>
    <row r="76" spans="2:16" ht="30" customHeight="1" x14ac:dyDescent="0.25">
      <c r="B76" s="329" t="s">
        <v>13</v>
      </c>
      <c r="C76" s="429" t="s">
        <v>14</v>
      </c>
      <c r="D76" s="427" t="s">
        <v>15</v>
      </c>
      <c r="E76" s="427" t="s">
        <v>16</v>
      </c>
      <c r="F76" s="427" t="s">
        <v>17</v>
      </c>
      <c r="G76" s="427" t="s">
        <v>18</v>
      </c>
      <c r="H76" s="427" t="s">
        <v>19</v>
      </c>
      <c r="I76" s="427" t="s">
        <v>20</v>
      </c>
      <c r="J76" s="427"/>
      <c r="K76" s="427"/>
      <c r="L76" s="427"/>
      <c r="M76" s="427" t="s">
        <v>21</v>
      </c>
      <c r="N76" s="427"/>
      <c r="O76" s="427"/>
      <c r="P76" s="427"/>
    </row>
    <row r="77" spans="2:16" ht="30" customHeight="1" x14ac:dyDescent="0.25">
      <c r="B77" s="329" t="s">
        <v>22</v>
      </c>
      <c r="C77" s="429"/>
      <c r="D77" s="427"/>
      <c r="E77" s="427"/>
      <c r="F77" s="427"/>
      <c r="G77" s="427"/>
      <c r="H77" s="427"/>
      <c r="I77" s="281" t="s">
        <v>202</v>
      </c>
      <c r="J77" s="281" t="s">
        <v>25</v>
      </c>
      <c r="K77" s="281" t="s">
        <v>24</v>
      </c>
      <c r="L77" s="281" t="s">
        <v>26</v>
      </c>
      <c r="M77" s="281" t="s">
        <v>30</v>
      </c>
      <c r="N77" s="281" t="s">
        <v>197</v>
      </c>
      <c r="O77" s="281" t="s">
        <v>198</v>
      </c>
      <c r="P77" s="281" t="s">
        <v>27</v>
      </c>
    </row>
    <row r="78" spans="2:16" ht="30" customHeight="1" x14ac:dyDescent="0.25">
      <c r="B78" s="329"/>
      <c r="C78" s="291"/>
      <c r="D78" s="336" t="s">
        <v>10</v>
      </c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</row>
    <row r="79" spans="2:16" ht="30" customHeight="1" x14ac:dyDescent="0.25">
      <c r="B79" s="330">
        <v>278</v>
      </c>
      <c r="C79" s="293" t="s">
        <v>31</v>
      </c>
      <c r="D79" s="294" t="s">
        <v>221</v>
      </c>
      <c r="E79" s="314">
        <v>15.92</v>
      </c>
      <c r="F79" s="314">
        <v>22.48</v>
      </c>
      <c r="G79" s="314">
        <v>45.84</v>
      </c>
      <c r="H79" s="314">
        <v>119.26</v>
      </c>
      <c r="I79" s="295">
        <v>30.32</v>
      </c>
      <c r="J79" s="295">
        <v>211.38</v>
      </c>
      <c r="K79" s="295">
        <v>48.1</v>
      </c>
      <c r="L79" s="295">
        <v>2.42</v>
      </c>
      <c r="M79" s="295">
        <v>1.44</v>
      </c>
      <c r="N79" s="295">
        <v>0.1</v>
      </c>
      <c r="O79" s="295">
        <v>0.12</v>
      </c>
      <c r="P79" s="295">
        <v>0</v>
      </c>
    </row>
    <row r="80" spans="2:16" ht="30" customHeight="1" x14ac:dyDescent="0.25">
      <c r="B80" s="360" t="s">
        <v>248</v>
      </c>
      <c r="C80" s="293" t="s">
        <v>114</v>
      </c>
      <c r="D80" s="294" t="s">
        <v>113</v>
      </c>
      <c r="E80" s="312">
        <v>3</v>
      </c>
      <c r="F80" s="312">
        <v>1.1599999999999999</v>
      </c>
      <c r="G80" s="312">
        <v>20.56</v>
      </c>
      <c r="H80" s="312">
        <v>104.8</v>
      </c>
      <c r="I80" s="295">
        <v>7.6</v>
      </c>
      <c r="J80" s="295">
        <v>26</v>
      </c>
      <c r="K80" s="295">
        <v>5.2</v>
      </c>
      <c r="L80" s="295">
        <v>0.48</v>
      </c>
      <c r="M80" s="295">
        <v>0</v>
      </c>
      <c r="N80" s="295">
        <v>0.04</v>
      </c>
      <c r="O80" s="295">
        <v>8.0000000000000002E-3</v>
      </c>
      <c r="P80" s="295">
        <v>0</v>
      </c>
    </row>
    <row r="81" spans="2:16" ht="30" customHeight="1" x14ac:dyDescent="0.25">
      <c r="B81" s="330">
        <v>382</v>
      </c>
      <c r="C81" s="351" t="s">
        <v>31</v>
      </c>
      <c r="D81" s="352" t="s">
        <v>44</v>
      </c>
      <c r="E81" s="354">
        <v>3.38</v>
      </c>
      <c r="F81" s="354">
        <v>3.5</v>
      </c>
      <c r="G81" s="354">
        <v>16.88</v>
      </c>
      <c r="H81" s="354">
        <v>111.26</v>
      </c>
      <c r="I81" s="355">
        <v>127.42</v>
      </c>
      <c r="J81" s="355">
        <v>13.1</v>
      </c>
      <c r="K81" s="355">
        <v>9.5</v>
      </c>
      <c r="L81" s="355">
        <v>0.57999999999999996</v>
      </c>
      <c r="M81" s="355">
        <v>1.3</v>
      </c>
      <c r="N81" s="355">
        <v>0.04</v>
      </c>
      <c r="O81" s="355">
        <v>0.16</v>
      </c>
      <c r="P81" s="355">
        <v>0</v>
      </c>
    </row>
    <row r="82" spans="2:16" ht="30" customHeight="1" x14ac:dyDescent="0.25">
      <c r="B82" s="329"/>
      <c r="C82" s="331" t="s">
        <v>33</v>
      </c>
      <c r="D82" s="336"/>
      <c r="E82" s="329">
        <f t="shared" ref="E82:P82" si="8">SUM(E79:E81)</f>
        <v>22.3</v>
      </c>
      <c r="F82" s="329">
        <f t="shared" si="8"/>
        <v>27.14</v>
      </c>
      <c r="G82" s="329">
        <f t="shared" si="8"/>
        <v>83.28</v>
      </c>
      <c r="H82" s="329">
        <f t="shared" si="8"/>
        <v>335.32</v>
      </c>
      <c r="I82" s="329">
        <f t="shared" si="8"/>
        <v>165.34</v>
      </c>
      <c r="J82" s="329">
        <f t="shared" si="8"/>
        <v>250.48</v>
      </c>
      <c r="K82" s="329">
        <f t="shared" si="8"/>
        <v>62.800000000000004</v>
      </c>
      <c r="L82" s="329">
        <f t="shared" si="8"/>
        <v>3.48</v>
      </c>
      <c r="M82" s="329">
        <f t="shared" si="8"/>
        <v>2.74</v>
      </c>
      <c r="N82" s="329">
        <f t="shared" si="8"/>
        <v>0.18000000000000002</v>
      </c>
      <c r="O82" s="329">
        <f t="shared" si="8"/>
        <v>0.28800000000000003</v>
      </c>
      <c r="P82" s="329">
        <f t="shared" si="8"/>
        <v>0</v>
      </c>
    </row>
    <row r="83" spans="2:16" ht="30" customHeight="1" x14ac:dyDescent="0.25">
      <c r="B83" s="298"/>
      <c r="C83" s="299"/>
      <c r="D83" s="300" t="s">
        <v>4</v>
      </c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</row>
    <row r="84" spans="2:16" ht="30" customHeight="1" x14ac:dyDescent="0.25">
      <c r="B84" s="330">
        <v>34</v>
      </c>
      <c r="C84" s="293" t="s">
        <v>37</v>
      </c>
      <c r="D84" s="356" t="s">
        <v>246</v>
      </c>
      <c r="E84" s="330">
        <v>1</v>
      </c>
      <c r="F84" s="330">
        <v>0.4</v>
      </c>
      <c r="G84" s="330">
        <v>2.2999999999999998</v>
      </c>
      <c r="H84" s="330">
        <v>21</v>
      </c>
      <c r="I84" s="295">
        <v>11.5</v>
      </c>
      <c r="J84" s="295">
        <v>0</v>
      </c>
      <c r="K84" s="295">
        <v>7</v>
      </c>
      <c r="L84" s="295">
        <v>0.3</v>
      </c>
      <c r="M84" s="295">
        <v>5</v>
      </c>
      <c r="N84" s="295">
        <v>0</v>
      </c>
      <c r="O84" s="295">
        <v>0</v>
      </c>
      <c r="P84" s="295">
        <v>0</v>
      </c>
    </row>
    <row r="85" spans="2:16" ht="30" customHeight="1" x14ac:dyDescent="0.25">
      <c r="B85" s="330">
        <v>134</v>
      </c>
      <c r="C85" s="293" t="s">
        <v>47</v>
      </c>
      <c r="D85" s="294" t="s">
        <v>143</v>
      </c>
      <c r="E85" s="330">
        <v>5</v>
      </c>
      <c r="F85" s="330">
        <v>8.1</v>
      </c>
      <c r="G85" s="330">
        <v>15.97</v>
      </c>
      <c r="H85" s="330">
        <v>157.43</v>
      </c>
      <c r="I85" s="295">
        <v>26.9</v>
      </c>
      <c r="J85" s="295">
        <v>60.5</v>
      </c>
      <c r="K85" s="295">
        <v>21.4</v>
      </c>
      <c r="L85" s="295">
        <v>1.175</v>
      </c>
      <c r="M85" s="295">
        <v>15.95</v>
      </c>
      <c r="N85" s="295">
        <v>0.1</v>
      </c>
      <c r="O85" s="295">
        <v>0.1</v>
      </c>
      <c r="P85" s="295">
        <v>2.5000000000000001E-2</v>
      </c>
    </row>
    <row r="86" spans="2:16" ht="30" customHeight="1" x14ac:dyDescent="0.25">
      <c r="B86" s="330">
        <v>215</v>
      </c>
      <c r="C86" s="293" t="s">
        <v>53</v>
      </c>
      <c r="D86" s="294" t="s">
        <v>127</v>
      </c>
      <c r="E86" s="315">
        <v>3.36</v>
      </c>
      <c r="F86" s="315">
        <v>6.52</v>
      </c>
      <c r="G86" s="315">
        <v>22.12</v>
      </c>
      <c r="H86" s="315">
        <v>161.55000000000001</v>
      </c>
      <c r="I86" s="295">
        <v>41.445</v>
      </c>
      <c r="J86" s="295">
        <v>85.875</v>
      </c>
      <c r="K86" s="295">
        <v>35.774999999999999</v>
      </c>
      <c r="L86" s="295">
        <v>1.425</v>
      </c>
      <c r="M86" s="295">
        <v>45.72</v>
      </c>
      <c r="N86" s="295">
        <v>0.16500000000000001</v>
      </c>
      <c r="O86" s="295">
        <v>0.105</v>
      </c>
      <c r="P86" s="295">
        <v>0</v>
      </c>
    </row>
    <row r="87" spans="2:16" ht="30" customHeight="1" x14ac:dyDescent="0.25">
      <c r="B87" s="330">
        <v>301</v>
      </c>
      <c r="C87" s="293" t="s">
        <v>37</v>
      </c>
      <c r="D87" s="294" t="s">
        <v>147</v>
      </c>
      <c r="E87" s="303">
        <v>8.93</v>
      </c>
      <c r="F87" s="303">
        <v>6.74</v>
      </c>
      <c r="G87" s="303">
        <v>8.9700000000000006</v>
      </c>
      <c r="H87" s="303">
        <v>132</v>
      </c>
      <c r="I87" s="330">
        <v>7.6</v>
      </c>
      <c r="J87" s="330">
        <v>12.6</v>
      </c>
      <c r="K87" s="330">
        <v>145.6</v>
      </c>
      <c r="L87" s="330">
        <v>4.5999999999999996</v>
      </c>
      <c r="M87" s="330">
        <v>0.01</v>
      </c>
      <c r="N87" s="330">
        <v>1.4E-2</v>
      </c>
      <c r="O87" s="330">
        <v>3.2</v>
      </c>
      <c r="P87" s="330">
        <v>10.6</v>
      </c>
    </row>
    <row r="88" spans="2:16" ht="30" customHeight="1" x14ac:dyDescent="0.25">
      <c r="B88" s="330">
        <v>342</v>
      </c>
      <c r="C88" s="293" t="s">
        <v>31</v>
      </c>
      <c r="D88" s="294" t="s">
        <v>107</v>
      </c>
      <c r="E88" s="330">
        <v>0.16</v>
      </c>
      <c r="F88" s="330">
        <v>0.16</v>
      </c>
      <c r="G88" s="330">
        <v>18.899999999999999</v>
      </c>
      <c r="H88" s="330">
        <v>75.64</v>
      </c>
      <c r="I88" s="295">
        <v>15.4</v>
      </c>
      <c r="J88" s="295">
        <v>4.4000000000000004</v>
      </c>
      <c r="K88" s="295">
        <v>5.5</v>
      </c>
      <c r="L88" s="295">
        <v>0.92</v>
      </c>
      <c r="M88" s="295">
        <v>4</v>
      </c>
      <c r="N88" s="295">
        <v>0</v>
      </c>
      <c r="O88" s="295">
        <v>0</v>
      </c>
      <c r="P88" s="295">
        <v>0</v>
      </c>
    </row>
    <row r="89" spans="2:16" ht="30" customHeight="1" x14ac:dyDescent="0.25">
      <c r="B89" s="293" t="s">
        <v>241</v>
      </c>
      <c r="C89" s="293" t="s">
        <v>36</v>
      </c>
      <c r="D89" s="304" t="s">
        <v>239</v>
      </c>
      <c r="E89" s="330">
        <v>3.16</v>
      </c>
      <c r="F89" s="330">
        <v>0.4</v>
      </c>
      <c r="G89" s="330">
        <v>19.32</v>
      </c>
      <c r="H89" s="330">
        <v>85.44</v>
      </c>
      <c r="I89" s="295">
        <v>9.1999999999999993</v>
      </c>
      <c r="J89" s="295">
        <v>0</v>
      </c>
      <c r="K89" s="295">
        <v>0</v>
      </c>
      <c r="L89" s="295">
        <v>0.76</v>
      </c>
      <c r="M89" s="295">
        <v>0</v>
      </c>
      <c r="N89" s="295">
        <v>0.08</v>
      </c>
      <c r="O89" s="295">
        <v>0</v>
      </c>
      <c r="P89" s="295">
        <v>0</v>
      </c>
    </row>
    <row r="90" spans="2:16" ht="30" customHeight="1" x14ac:dyDescent="0.25">
      <c r="B90" s="293" t="s">
        <v>240</v>
      </c>
      <c r="C90" s="293" t="s">
        <v>36</v>
      </c>
      <c r="D90" s="304" t="s">
        <v>238</v>
      </c>
      <c r="E90" s="303">
        <v>2.64</v>
      </c>
      <c r="F90" s="330">
        <v>0.48</v>
      </c>
      <c r="G90" s="330">
        <v>13.36</v>
      </c>
      <c r="H90" s="330">
        <v>69.599999999999994</v>
      </c>
      <c r="I90" s="330">
        <v>14</v>
      </c>
      <c r="J90" s="330">
        <v>63.2</v>
      </c>
      <c r="K90" s="330">
        <v>18.8</v>
      </c>
      <c r="L90" s="330">
        <v>1.56</v>
      </c>
      <c r="M90" s="330">
        <v>0</v>
      </c>
      <c r="N90" s="330">
        <v>0.08</v>
      </c>
      <c r="O90" s="330">
        <v>3.2000000000000001E-2</v>
      </c>
      <c r="P90" s="330">
        <v>0</v>
      </c>
    </row>
    <row r="91" spans="2:16" ht="30" customHeight="1" x14ac:dyDescent="0.25">
      <c r="B91" s="298"/>
      <c r="C91" s="331" t="s">
        <v>33</v>
      </c>
      <c r="D91" s="300"/>
      <c r="E91" s="298">
        <f>SUM(E84:E90)</f>
        <v>24.25</v>
      </c>
      <c r="F91" s="298">
        <f t="shared" ref="F91:P91" si="9">SUM(F84:F90)</f>
        <v>22.799999999999997</v>
      </c>
      <c r="G91" s="298">
        <f t="shared" si="9"/>
        <v>100.93999999999998</v>
      </c>
      <c r="H91" s="298">
        <f t="shared" si="9"/>
        <v>702.66</v>
      </c>
      <c r="I91" s="298">
        <f t="shared" si="9"/>
        <v>126.045</v>
      </c>
      <c r="J91" s="298">
        <f t="shared" si="9"/>
        <v>226.57499999999999</v>
      </c>
      <c r="K91" s="298">
        <f t="shared" si="9"/>
        <v>234.07499999999999</v>
      </c>
      <c r="L91" s="298">
        <f t="shared" si="9"/>
        <v>10.74</v>
      </c>
      <c r="M91" s="298">
        <f t="shared" si="9"/>
        <v>70.680000000000007</v>
      </c>
      <c r="N91" s="298">
        <f t="shared" si="9"/>
        <v>0.43900000000000006</v>
      </c>
      <c r="O91" s="298">
        <f t="shared" si="9"/>
        <v>3.4370000000000003</v>
      </c>
      <c r="P91" s="298">
        <f t="shared" si="9"/>
        <v>10.625</v>
      </c>
    </row>
    <row r="92" spans="2:16" ht="30" customHeight="1" x14ac:dyDescent="0.25">
      <c r="B92" s="330"/>
      <c r="C92" s="331"/>
      <c r="D92" s="336" t="s">
        <v>192</v>
      </c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</row>
    <row r="93" spans="2:16" ht="30" customHeight="1" x14ac:dyDescent="0.25">
      <c r="B93" s="330">
        <v>378</v>
      </c>
      <c r="C93" s="351" t="s">
        <v>31</v>
      </c>
      <c r="D93" s="352" t="s">
        <v>2</v>
      </c>
      <c r="E93" s="354">
        <v>0.34</v>
      </c>
      <c r="F93" s="354">
        <v>0.12</v>
      </c>
      <c r="G93" s="354">
        <v>18.38</v>
      </c>
      <c r="H93" s="354">
        <v>77.48</v>
      </c>
      <c r="I93" s="358">
        <v>15.68</v>
      </c>
      <c r="J93" s="358">
        <v>5.32</v>
      </c>
      <c r="K93" s="358">
        <v>5.28</v>
      </c>
      <c r="L93" s="358">
        <v>0.68</v>
      </c>
      <c r="M93" s="358">
        <v>70.040000000000006</v>
      </c>
      <c r="N93" s="358">
        <v>0</v>
      </c>
      <c r="O93" s="358">
        <v>0.04</v>
      </c>
      <c r="P93" s="358">
        <v>0.06</v>
      </c>
    </row>
    <row r="94" spans="2:16" ht="30" customHeight="1" x14ac:dyDescent="0.25">
      <c r="B94" s="330">
        <v>4</v>
      </c>
      <c r="C94" s="331" t="s">
        <v>38</v>
      </c>
      <c r="D94" s="294" t="s">
        <v>242</v>
      </c>
      <c r="E94" s="303">
        <v>3.84</v>
      </c>
      <c r="F94" s="303">
        <v>2.2400000000000002</v>
      </c>
      <c r="G94" s="303">
        <v>62.16</v>
      </c>
      <c r="H94" s="303">
        <v>268.64</v>
      </c>
      <c r="I94" s="295">
        <v>7.2</v>
      </c>
      <c r="J94" s="295">
        <v>32.799999999999997</v>
      </c>
      <c r="K94" s="295">
        <v>0</v>
      </c>
      <c r="L94" s="295">
        <v>0.48</v>
      </c>
      <c r="M94" s="295">
        <v>0</v>
      </c>
      <c r="N94" s="295">
        <v>6.4000000000000001E-2</v>
      </c>
      <c r="O94" s="295">
        <v>3.2000000000000001E-2</v>
      </c>
      <c r="P94" s="295">
        <v>0</v>
      </c>
    </row>
    <row r="95" spans="2:16" ht="30" customHeight="1" x14ac:dyDescent="0.25">
      <c r="B95" s="330"/>
      <c r="C95" s="331" t="s">
        <v>33</v>
      </c>
      <c r="D95" s="294"/>
      <c r="E95" s="329">
        <f>E93+E94</f>
        <v>4.18</v>
      </c>
      <c r="F95" s="329">
        <f t="shared" ref="F95:P95" si="10">F93+F94</f>
        <v>2.3600000000000003</v>
      </c>
      <c r="G95" s="329">
        <f t="shared" si="10"/>
        <v>80.539999999999992</v>
      </c>
      <c r="H95" s="329">
        <f t="shared" si="10"/>
        <v>346.12</v>
      </c>
      <c r="I95" s="329">
        <f t="shared" si="10"/>
        <v>22.88</v>
      </c>
      <c r="J95" s="329">
        <f t="shared" si="10"/>
        <v>38.119999999999997</v>
      </c>
      <c r="K95" s="329">
        <f t="shared" si="10"/>
        <v>5.28</v>
      </c>
      <c r="L95" s="329">
        <f t="shared" si="10"/>
        <v>1.1600000000000001</v>
      </c>
      <c r="M95" s="329">
        <f t="shared" si="10"/>
        <v>70.040000000000006</v>
      </c>
      <c r="N95" s="329">
        <f t="shared" si="10"/>
        <v>6.4000000000000001E-2</v>
      </c>
      <c r="O95" s="329">
        <f t="shared" si="10"/>
        <v>7.2000000000000008E-2</v>
      </c>
      <c r="P95" s="329">
        <f t="shared" si="10"/>
        <v>0.06</v>
      </c>
    </row>
    <row r="96" spans="2:16" ht="30" customHeight="1" x14ac:dyDescent="0.25">
      <c r="B96" s="301"/>
      <c r="C96" s="305"/>
      <c r="D96" s="306" t="s">
        <v>9</v>
      </c>
      <c r="E96" s="298">
        <f>E83+E91+E95</f>
        <v>28.43</v>
      </c>
      <c r="F96" s="298">
        <f t="shared" ref="F96:P96" si="11">F83+F91+F95</f>
        <v>25.159999999999997</v>
      </c>
      <c r="G96" s="298">
        <f t="shared" si="11"/>
        <v>181.47999999999996</v>
      </c>
      <c r="H96" s="298">
        <f t="shared" si="11"/>
        <v>1048.78</v>
      </c>
      <c r="I96" s="298">
        <f t="shared" si="11"/>
        <v>148.92500000000001</v>
      </c>
      <c r="J96" s="298">
        <f t="shared" si="11"/>
        <v>264.69499999999999</v>
      </c>
      <c r="K96" s="298">
        <f t="shared" si="11"/>
        <v>239.35499999999999</v>
      </c>
      <c r="L96" s="298">
        <f t="shared" si="11"/>
        <v>11.9</v>
      </c>
      <c r="M96" s="298">
        <f t="shared" si="11"/>
        <v>140.72000000000003</v>
      </c>
      <c r="N96" s="298">
        <f t="shared" si="11"/>
        <v>0.50300000000000011</v>
      </c>
      <c r="O96" s="298">
        <f t="shared" si="11"/>
        <v>3.5090000000000003</v>
      </c>
      <c r="P96" s="298">
        <f t="shared" si="11"/>
        <v>10.685</v>
      </c>
    </row>
    <row r="97" spans="2:16" ht="30" customHeight="1" x14ac:dyDescent="0.25">
      <c r="B97" s="430"/>
      <c r="C97" s="430"/>
      <c r="D97" s="285" t="s">
        <v>56</v>
      </c>
      <c r="E97" s="316"/>
      <c r="F97" s="333"/>
      <c r="G97" s="333"/>
      <c r="H97" s="333"/>
      <c r="I97" s="333"/>
      <c r="J97" s="333"/>
      <c r="K97" s="333"/>
      <c r="L97" s="333"/>
      <c r="M97" s="333"/>
      <c r="N97" s="333"/>
      <c r="O97" s="431"/>
      <c r="P97" s="431"/>
    </row>
    <row r="98" spans="2:16" ht="30" customHeight="1" x14ac:dyDescent="0.25">
      <c r="B98" s="334"/>
      <c r="C98" s="310"/>
      <c r="D98" s="287" t="s">
        <v>57</v>
      </c>
      <c r="E98" s="288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17"/>
    </row>
    <row r="99" spans="2:16" ht="30" customHeight="1" x14ac:dyDescent="0.25">
      <c r="B99" s="329" t="s">
        <v>13</v>
      </c>
      <c r="C99" s="429" t="s">
        <v>14</v>
      </c>
      <c r="D99" s="427" t="s">
        <v>15</v>
      </c>
      <c r="E99" s="427" t="s">
        <v>16</v>
      </c>
      <c r="F99" s="427" t="s">
        <v>17</v>
      </c>
      <c r="G99" s="427" t="s">
        <v>18</v>
      </c>
      <c r="H99" s="427" t="s">
        <v>19</v>
      </c>
      <c r="I99" s="427" t="s">
        <v>20</v>
      </c>
      <c r="J99" s="427"/>
      <c r="K99" s="427"/>
      <c r="L99" s="427"/>
      <c r="M99" s="427" t="s">
        <v>21</v>
      </c>
      <c r="N99" s="427"/>
      <c r="O99" s="427"/>
      <c r="P99" s="427"/>
    </row>
    <row r="100" spans="2:16" ht="30" customHeight="1" x14ac:dyDescent="0.25">
      <c r="B100" s="329" t="s">
        <v>22</v>
      </c>
      <c r="C100" s="429"/>
      <c r="D100" s="427"/>
      <c r="E100" s="427"/>
      <c r="F100" s="427"/>
      <c r="G100" s="427"/>
      <c r="H100" s="427"/>
      <c r="I100" s="281" t="s">
        <v>202</v>
      </c>
      <c r="J100" s="281" t="s">
        <v>25</v>
      </c>
      <c r="K100" s="281" t="s">
        <v>24</v>
      </c>
      <c r="L100" s="281" t="s">
        <v>26</v>
      </c>
      <c r="M100" s="281" t="s">
        <v>30</v>
      </c>
      <c r="N100" s="281" t="s">
        <v>197</v>
      </c>
      <c r="O100" s="281" t="s">
        <v>198</v>
      </c>
      <c r="P100" s="281" t="s">
        <v>27</v>
      </c>
    </row>
    <row r="101" spans="2:16" ht="30" customHeight="1" x14ac:dyDescent="0.25">
      <c r="B101" s="329"/>
      <c r="C101" s="291"/>
      <c r="D101" s="336" t="s">
        <v>10</v>
      </c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</row>
    <row r="102" spans="2:16" ht="30" customHeight="1" x14ac:dyDescent="0.25">
      <c r="B102" s="330">
        <v>176</v>
      </c>
      <c r="C102" s="293" t="s">
        <v>53</v>
      </c>
      <c r="D102" s="294" t="s">
        <v>119</v>
      </c>
      <c r="E102" s="330">
        <v>5.18</v>
      </c>
      <c r="F102" s="330">
        <v>6.75</v>
      </c>
      <c r="G102" s="330">
        <v>30.61</v>
      </c>
      <c r="H102" s="330">
        <v>203.07</v>
      </c>
      <c r="I102" s="318">
        <v>127.41</v>
      </c>
      <c r="J102" s="318">
        <v>18</v>
      </c>
      <c r="K102" s="318">
        <v>6.36</v>
      </c>
      <c r="L102" s="318">
        <v>0.58499999999999996</v>
      </c>
      <c r="M102" s="318" t="s">
        <v>208</v>
      </c>
      <c r="N102" s="318">
        <v>0.105</v>
      </c>
      <c r="O102" s="318" t="s">
        <v>209</v>
      </c>
      <c r="P102" s="318" t="s">
        <v>199</v>
      </c>
    </row>
    <row r="103" spans="2:16" ht="30" customHeight="1" x14ac:dyDescent="0.25">
      <c r="B103" s="428">
        <v>15</v>
      </c>
      <c r="C103" s="293" t="s">
        <v>97</v>
      </c>
      <c r="D103" s="294" t="s">
        <v>1</v>
      </c>
      <c r="E103" s="330">
        <v>0.05</v>
      </c>
      <c r="F103" s="330">
        <v>8.25</v>
      </c>
      <c r="G103" s="330">
        <v>0.08</v>
      </c>
      <c r="H103" s="330">
        <v>74.8</v>
      </c>
      <c r="I103" s="318" t="s">
        <v>218</v>
      </c>
      <c r="J103" s="318" t="s">
        <v>215</v>
      </c>
      <c r="K103" s="318" t="s">
        <v>199</v>
      </c>
      <c r="L103" s="318" t="s">
        <v>219</v>
      </c>
      <c r="M103" s="318" t="s">
        <v>199</v>
      </c>
      <c r="N103" s="318" t="s">
        <v>199</v>
      </c>
      <c r="O103" s="318" t="s">
        <v>216</v>
      </c>
      <c r="P103" s="318" t="s">
        <v>217</v>
      </c>
    </row>
    <row r="104" spans="2:16" ht="30" customHeight="1" x14ac:dyDescent="0.25">
      <c r="B104" s="428"/>
      <c r="C104" s="293" t="s">
        <v>116</v>
      </c>
      <c r="D104" s="294" t="s">
        <v>60</v>
      </c>
      <c r="E104" s="330">
        <v>3.48</v>
      </c>
      <c r="F104" s="330">
        <v>4.42</v>
      </c>
      <c r="G104" s="330">
        <v>0</v>
      </c>
      <c r="H104" s="330">
        <v>54.6</v>
      </c>
      <c r="I104" s="318" t="s">
        <v>227</v>
      </c>
      <c r="J104" s="318" t="s">
        <v>228</v>
      </c>
      <c r="K104" s="318" t="s">
        <v>229</v>
      </c>
      <c r="L104" s="318" t="s">
        <v>230</v>
      </c>
      <c r="M104" s="318" t="s">
        <v>224</v>
      </c>
      <c r="N104" s="318" t="s">
        <v>225</v>
      </c>
      <c r="O104" s="318" t="s">
        <v>222</v>
      </c>
      <c r="P104" s="318" t="s">
        <v>226</v>
      </c>
    </row>
    <row r="105" spans="2:16" ht="30" customHeight="1" x14ac:dyDescent="0.25">
      <c r="B105" s="428"/>
      <c r="C105" s="293" t="s">
        <v>114</v>
      </c>
      <c r="D105" s="294" t="s">
        <v>113</v>
      </c>
      <c r="E105" s="312">
        <v>3</v>
      </c>
      <c r="F105" s="312">
        <v>1.1599999999999999</v>
      </c>
      <c r="G105" s="312">
        <v>20.56</v>
      </c>
      <c r="H105" s="312">
        <v>104.8</v>
      </c>
      <c r="I105" s="318" t="s">
        <v>203</v>
      </c>
      <c r="J105" s="318" t="s">
        <v>204</v>
      </c>
      <c r="K105" s="318" t="s">
        <v>205</v>
      </c>
      <c r="L105" s="318" t="s">
        <v>206</v>
      </c>
      <c r="M105" s="318" t="s">
        <v>199</v>
      </c>
      <c r="N105" s="318" t="s">
        <v>200</v>
      </c>
      <c r="O105" s="318" t="s">
        <v>201</v>
      </c>
      <c r="P105" s="318" t="s">
        <v>199</v>
      </c>
    </row>
    <row r="106" spans="2:16" ht="30" customHeight="1" x14ac:dyDescent="0.25">
      <c r="B106" s="330">
        <v>378</v>
      </c>
      <c r="C106" s="293" t="s">
        <v>31</v>
      </c>
      <c r="D106" s="294" t="s">
        <v>2</v>
      </c>
      <c r="E106" s="330">
        <v>0.34</v>
      </c>
      <c r="F106" s="330">
        <v>0.12</v>
      </c>
      <c r="G106" s="330">
        <v>18.38</v>
      </c>
      <c r="H106" s="330">
        <v>77.48</v>
      </c>
      <c r="I106" s="318" t="s">
        <v>233</v>
      </c>
      <c r="J106" s="318" t="s">
        <v>234</v>
      </c>
      <c r="K106" s="318" t="s">
        <v>235</v>
      </c>
      <c r="L106" s="318" t="s">
        <v>236</v>
      </c>
      <c r="M106" s="318" t="s">
        <v>232</v>
      </c>
      <c r="N106" s="318" t="s">
        <v>199</v>
      </c>
      <c r="O106" s="318" t="s">
        <v>200</v>
      </c>
      <c r="P106" s="318" t="s">
        <v>214</v>
      </c>
    </row>
    <row r="107" spans="2:16" ht="30" customHeight="1" x14ac:dyDescent="0.25">
      <c r="B107" s="329"/>
      <c r="C107" s="331" t="s">
        <v>33</v>
      </c>
      <c r="D107" s="336"/>
      <c r="E107" s="329">
        <f t="shared" ref="E107:P107" si="12">SUM(E102:E106)</f>
        <v>12.049999999999999</v>
      </c>
      <c r="F107" s="329">
        <f t="shared" si="12"/>
        <v>20.700000000000003</v>
      </c>
      <c r="G107" s="329">
        <f t="shared" si="12"/>
        <v>69.63</v>
      </c>
      <c r="H107" s="329">
        <f t="shared" si="12"/>
        <v>514.75</v>
      </c>
      <c r="I107" s="329">
        <f t="shared" si="12"/>
        <v>127.41</v>
      </c>
      <c r="J107" s="329">
        <f t="shared" si="12"/>
        <v>18</v>
      </c>
      <c r="K107" s="329">
        <f t="shared" si="12"/>
        <v>6.36</v>
      </c>
      <c r="L107" s="329">
        <f t="shared" si="12"/>
        <v>0.58499999999999996</v>
      </c>
      <c r="M107" s="329">
        <f t="shared" si="12"/>
        <v>0</v>
      </c>
      <c r="N107" s="329">
        <f t="shared" si="12"/>
        <v>0.105</v>
      </c>
      <c r="O107" s="329">
        <f t="shared" si="12"/>
        <v>0</v>
      </c>
      <c r="P107" s="329">
        <f t="shared" si="12"/>
        <v>0</v>
      </c>
    </row>
    <row r="108" spans="2:16" ht="30" customHeight="1" x14ac:dyDescent="0.25">
      <c r="B108" s="298"/>
      <c r="C108" s="299"/>
      <c r="D108" s="300" t="s">
        <v>4</v>
      </c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</row>
    <row r="109" spans="2:16" ht="30" customHeight="1" x14ac:dyDescent="0.25">
      <c r="B109" s="330">
        <v>17</v>
      </c>
      <c r="C109" s="351" t="s">
        <v>37</v>
      </c>
      <c r="D109" s="359" t="s">
        <v>123</v>
      </c>
      <c r="E109" s="354">
        <v>0.91</v>
      </c>
      <c r="F109" s="354">
        <v>6.12</v>
      </c>
      <c r="G109" s="354">
        <v>5.62</v>
      </c>
      <c r="H109" s="354">
        <v>81.760000000000005</v>
      </c>
      <c r="I109" s="355">
        <v>15.102</v>
      </c>
      <c r="J109" s="355">
        <v>24.72</v>
      </c>
      <c r="K109" s="355">
        <v>10.938000000000001</v>
      </c>
      <c r="L109" s="355">
        <v>0.58199999999999996</v>
      </c>
      <c r="M109" s="355">
        <v>7.08</v>
      </c>
      <c r="N109" s="355">
        <v>4.2000000000000003E-2</v>
      </c>
      <c r="O109" s="355">
        <v>0.03</v>
      </c>
      <c r="P109" s="355">
        <v>0</v>
      </c>
    </row>
    <row r="110" spans="2:16" ht="30" customHeight="1" x14ac:dyDescent="0.25">
      <c r="B110" s="330" t="s">
        <v>223</v>
      </c>
      <c r="C110" s="293" t="s">
        <v>47</v>
      </c>
      <c r="D110" s="294" t="s">
        <v>124</v>
      </c>
      <c r="E110" s="330">
        <v>8.27</v>
      </c>
      <c r="F110" s="330">
        <v>8.42</v>
      </c>
      <c r="G110" s="330">
        <v>21.15</v>
      </c>
      <c r="H110" s="330">
        <v>193.78</v>
      </c>
      <c r="I110" s="295">
        <v>14.2</v>
      </c>
      <c r="J110" s="295">
        <v>40.6</v>
      </c>
      <c r="K110" s="295">
        <v>15.2</v>
      </c>
      <c r="L110" s="295">
        <v>0.92500000000000004</v>
      </c>
      <c r="M110" s="295">
        <v>13.775</v>
      </c>
      <c r="N110" s="295">
        <v>0.1</v>
      </c>
      <c r="O110" s="295">
        <v>7.4999999999999997E-2</v>
      </c>
      <c r="P110" s="295">
        <v>0</v>
      </c>
    </row>
    <row r="111" spans="2:16" ht="30" customHeight="1" x14ac:dyDescent="0.25">
      <c r="B111" s="330">
        <v>59</v>
      </c>
      <c r="C111" s="293" t="s">
        <v>53</v>
      </c>
      <c r="D111" s="294" t="s">
        <v>54</v>
      </c>
      <c r="E111" s="330">
        <v>3.84</v>
      </c>
      <c r="F111" s="330">
        <v>2.04</v>
      </c>
      <c r="G111" s="330">
        <v>23.66</v>
      </c>
      <c r="H111" s="330">
        <v>128.22999999999999</v>
      </c>
      <c r="I111" s="295">
        <v>17.34</v>
      </c>
      <c r="J111" s="295">
        <v>1.4999999999999999E-2</v>
      </c>
      <c r="K111" s="295">
        <v>2.04</v>
      </c>
      <c r="L111" s="295">
        <v>0.72</v>
      </c>
      <c r="M111" s="295">
        <v>0</v>
      </c>
      <c r="N111" s="295">
        <v>0.06</v>
      </c>
      <c r="O111" s="295">
        <v>0.03</v>
      </c>
      <c r="P111" s="295">
        <v>0</v>
      </c>
    </row>
    <row r="112" spans="2:16" ht="30" customHeight="1" x14ac:dyDescent="0.25">
      <c r="B112" s="330">
        <v>346</v>
      </c>
      <c r="C112" s="293" t="s">
        <v>144</v>
      </c>
      <c r="D112" s="294" t="s">
        <v>178</v>
      </c>
      <c r="E112" s="330">
        <v>14.36</v>
      </c>
      <c r="F112" s="330">
        <v>7.38</v>
      </c>
      <c r="G112" s="330">
        <v>0.38</v>
      </c>
      <c r="H112" s="330">
        <v>125.27</v>
      </c>
      <c r="I112" s="295">
        <v>7.68</v>
      </c>
      <c r="J112" s="295">
        <v>161.28</v>
      </c>
      <c r="K112" s="295">
        <v>19.2</v>
      </c>
      <c r="L112" s="295">
        <v>1.1519999999999999</v>
      </c>
      <c r="M112" s="295">
        <v>1.536</v>
      </c>
      <c r="N112" s="295">
        <v>4.8000000000000001E-2</v>
      </c>
      <c r="O112" s="295">
        <v>0.152</v>
      </c>
      <c r="P112" s="295">
        <v>3.2000000000000001E-2</v>
      </c>
    </row>
    <row r="113" spans="2:16" ht="30" customHeight="1" x14ac:dyDescent="0.25">
      <c r="B113" s="330">
        <v>456</v>
      </c>
      <c r="C113" s="293" t="s">
        <v>99</v>
      </c>
      <c r="D113" s="294" t="s">
        <v>245</v>
      </c>
      <c r="E113" s="303">
        <v>0.42</v>
      </c>
      <c r="F113" s="303">
        <v>2.0499999999999998</v>
      </c>
      <c r="G113" s="303">
        <v>3.67</v>
      </c>
      <c r="H113" s="303">
        <v>34.86</v>
      </c>
      <c r="I113" s="330">
        <v>4.5999999999999996</v>
      </c>
      <c r="J113" s="330">
        <v>2.3199999999999998</v>
      </c>
      <c r="K113" s="330">
        <v>1.06</v>
      </c>
      <c r="L113" s="330">
        <v>0.1</v>
      </c>
      <c r="M113" s="330">
        <v>0.62</v>
      </c>
      <c r="N113" s="330">
        <v>0.02</v>
      </c>
      <c r="O113" s="330">
        <v>0.02</v>
      </c>
      <c r="P113" s="330">
        <v>0</v>
      </c>
    </row>
    <row r="114" spans="2:16" ht="30" customHeight="1" x14ac:dyDescent="0.25">
      <c r="B114" s="330">
        <v>350</v>
      </c>
      <c r="C114" s="293" t="s">
        <v>31</v>
      </c>
      <c r="D114" s="294" t="s">
        <v>7</v>
      </c>
      <c r="E114" s="330">
        <v>0.06</v>
      </c>
      <c r="F114" s="330">
        <v>0</v>
      </c>
      <c r="G114" s="330">
        <v>17.88</v>
      </c>
      <c r="H114" s="330">
        <v>67.959999999999994</v>
      </c>
      <c r="I114" s="295">
        <v>9</v>
      </c>
      <c r="J114" s="295">
        <v>0</v>
      </c>
      <c r="K114" s="295">
        <v>1.9</v>
      </c>
      <c r="L114" s="295">
        <v>0.04</v>
      </c>
      <c r="M114" s="295">
        <v>0</v>
      </c>
      <c r="N114" s="295">
        <v>0</v>
      </c>
      <c r="O114" s="295">
        <v>0</v>
      </c>
      <c r="P114" s="295">
        <v>0</v>
      </c>
    </row>
    <row r="115" spans="2:16" ht="30" customHeight="1" x14ac:dyDescent="0.25">
      <c r="B115" s="293" t="s">
        <v>241</v>
      </c>
      <c r="C115" s="293" t="s">
        <v>36</v>
      </c>
      <c r="D115" s="304" t="s">
        <v>239</v>
      </c>
      <c r="E115" s="330">
        <v>3.16</v>
      </c>
      <c r="F115" s="330">
        <v>0.4</v>
      </c>
      <c r="G115" s="330">
        <v>19.32</v>
      </c>
      <c r="H115" s="330">
        <v>85.44</v>
      </c>
      <c r="I115" s="295">
        <v>9.1999999999999993</v>
      </c>
      <c r="J115" s="295">
        <v>0</v>
      </c>
      <c r="K115" s="295">
        <v>0</v>
      </c>
      <c r="L115" s="295">
        <v>0.76</v>
      </c>
      <c r="M115" s="295">
        <v>0</v>
      </c>
      <c r="N115" s="295">
        <v>0.08</v>
      </c>
      <c r="O115" s="295">
        <v>0</v>
      </c>
      <c r="P115" s="295">
        <v>0</v>
      </c>
    </row>
    <row r="116" spans="2:16" ht="30" customHeight="1" x14ac:dyDescent="0.25">
      <c r="B116" s="293" t="s">
        <v>240</v>
      </c>
      <c r="C116" s="293" t="s">
        <v>36</v>
      </c>
      <c r="D116" s="304" t="s">
        <v>238</v>
      </c>
      <c r="E116" s="303">
        <v>2.64</v>
      </c>
      <c r="F116" s="330">
        <v>0.48</v>
      </c>
      <c r="G116" s="330">
        <v>13.36</v>
      </c>
      <c r="H116" s="330">
        <v>69.599999999999994</v>
      </c>
      <c r="I116" s="330">
        <v>14</v>
      </c>
      <c r="J116" s="330">
        <v>63.2</v>
      </c>
      <c r="K116" s="330">
        <v>18.8</v>
      </c>
      <c r="L116" s="330">
        <v>1.56</v>
      </c>
      <c r="M116" s="330">
        <v>0</v>
      </c>
      <c r="N116" s="330">
        <v>0.08</v>
      </c>
      <c r="O116" s="330">
        <v>3.2000000000000001E-2</v>
      </c>
      <c r="P116" s="330">
        <v>0</v>
      </c>
    </row>
    <row r="117" spans="2:16" ht="30" customHeight="1" x14ac:dyDescent="0.25">
      <c r="B117" s="301"/>
      <c r="C117" s="331" t="s">
        <v>33</v>
      </c>
      <c r="D117" s="300"/>
      <c r="E117" s="298">
        <f>SUM(E109:E116)</f>
        <v>33.659999999999997</v>
      </c>
      <c r="F117" s="298">
        <f t="shared" ref="F117:P117" si="13">SUM(F109:F116)</f>
        <v>26.889999999999997</v>
      </c>
      <c r="G117" s="298">
        <f t="shared" si="13"/>
        <v>105.04</v>
      </c>
      <c r="H117" s="298">
        <f t="shared" si="13"/>
        <v>786.9</v>
      </c>
      <c r="I117" s="298">
        <f t="shared" si="13"/>
        <v>91.122</v>
      </c>
      <c r="J117" s="298">
        <f t="shared" si="13"/>
        <v>292.13499999999999</v>
      </c>
      <c r="K117" s="298">
        <f t="shared" si="13"/>
        <v>69.138000000000005</v>
      </c>
      <c r="L117" s="298">
        <f t="shared" si="13"/>
        <v>5.8390000000000004</v>
      </c>
      <c r="M117" s="298">
        <f t="shared" si="13"/>
        <v>23.011000000000003</v>
      </c>
      <c r="N117" s="298">
        <f t="shared" si="13"/>
        <v>0.43000000000000005</v>
      </c>
      <c r="O117" s="298">
        <f t="shared" si="13"/>
        <v>0.33900000000000008</v>
      </c>
      <c r="P117" s="298">
        <f t="shared" si="13"/>
        <v>3.2000000000000001E-2</v>
      </c>
    </row>
    <row r="118" spans="2:16" ht="30" customHeight="1" x14ac:dyDescent="0.25">
      <c r="B118" s="330"/>
      <c r="C118" s="331"/>
      <c r="D118" s="336" t="s">
        <v>192</v>
      </c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</row>
    <row r="119" spans="2:16" ht="30" customHeight="1" x14ac:dyDescent="0.25">
      <c r="B119" s="330">
        <v>399</v>
      </c>
      <c r="C119" s="331" t="s">
        <v>31</v>
      </c>
      <c r="D119" s="294" t="s">
        <v>195</v>
      </c>
      <c r="E119" s="207">
        <v>1</v>
      </c>
      <c r="F119" s="207">
        <v>0.2</v>
      </c>
      <c r="G119" s="207">
        <v>20.2</v>
      </c>
      <c r="H119" s="207">
        <v>92</v>
      </c>
      <c r="I119" s="330">
        <v>14</v>
      </c>
      <c r="J119" s="330">
        <v>18</v>
      </c>
      <c r="K119" s="330">
        <v>0.8</v>
      </c>
      <c r="L119" s="330">
        <v>17</v>
      </c>
      <c r="M119" s="330">
        <v>4</v>
      </c>
      <c r="N119" s="330">
        <v>0.02</v>
      </c>
      <c r="O119" s="330">
        <v>0</v>
      </c>
      <c r="P119" s="330">
        <v>0</v>
      </c>
    </row>
    <row r="120" spans="2:16" ht="30" customHeight="1" x14ac:dyDescent="0.25">
      <c r="B120" s="330">
        <v>3</v>
      </c>
      <c r="C120" s="293" t="s">
        <v>36</v>
      </c>
      <c r="D120" s="294" t="s">
        <v>67</v>
      </c>
      <c r="E120" s="330">
        <v>3.4</v>
      </c>
      <c r="F120" s="330">
        <v>4.5199999999999996</v>
      </c>
      <c r="G120" s="330">
        <v>27.88</v>
      </c>
      <c r="H120" s="330">
        <v>165.6</v>
      </c>
      <c r="I120" s="295">
        <v>16.399999999999999</v>
      </c>
      <c r="J120" s="295">
        <v>34.799999999999997</v>
      </c>
      <c r="K120" s="295">
        <v>6</v>
      </c>
      <c r="L120" s="295">
        <v>0.4</v>
      </c>
      <c r="M120" s="295">
        <v>0</v>
      </c>
      <c r="N120" s="295">
        <v>0.04</v>
      </c>
      <c r="O120" s="295">
        <v>0.02</v>
      </c>
      <c r="P120" s="295">
        <v>3.2000000000000001E-2</v>
      </c>
    </row>
    <row r="121" spans="2:16" ht="30" customHeight="1" x14ac:dyDescent="0.25">
      <c r="B121" s="330"/>
      <c r="C121" s="331" t="s">
        <v>33</v>
      </c>
      <c r="D121" s="294"/>
      <c r="E121" s="329">
        <f>E119+E120</f>
        <v>4.4000000000000004</v>
      </c>
      <c r="F121" s="329">
        <f t="shared" ref="F121:P121" si="14">F119+F120</f>
        <v>4.72</v>
      </c>
      <c r="G121" s="329">
        <f t="shared" si="14"/>
        <v>48.08</v>
      </c>
      <c r="H121" s="329">
        <f t="shared" si="14"/>
        <v>257.60000000000002</v>
      </c>
      <c r="I121" s="329">
        <f t="shared" si="14"/>
        <v>30.4</v>
      </c>
      <c r="J121" s="329">
        <f t="shared" si="14"/>
        <v>52.8</v>
      </c>
      <c r="K121" s="329">
        <f t="shared" si="14"/>
        <v>6.8</v>
      </c>
      <c r="L121" s="329">
        <f t="shared" si="14"/>
        <v>17.399999999999999</v>
      </c>
      <c r="M121" s="329">
        <f t="shared" si="14"/>
        <v>4</v>
      </c>
      <c r="N121" s="329">
        <f t="shared" si="14"/>
        <v>0.06</v>
      </c>
      <c r="O121" s="329">
        <f t="shared" si="14"/>
        <v>0.02</v>
      </c>
      <c r="P121" s="329">
        <f t="shared" si="14"/>
        <v>3.2000000000000001E-2</v>
      </c>
    </row>
    <row r="122" spans="2:16" ht="30" customHeight="1" x14ac:dyDescent="0.25">
      <c r="B122" s="301"/>
      <c r="C122" s="305"/>
      <c r="D122" s="306" t="s">
        <v>9</v>
      </c>
      <c r="E122" s="298">
        <f>E108+E117+E121</f>
        <v>38.059999999999995</v>
      </c>
      <c r="F122" s="298">
        <f t="shared" ref="F122:P122" si="15">F108+F117+F121</f>
        <v>31.609999999999996</v>
      </c>
      <c r="G122" s="298">
        <f t="shared" si="15"/>
        <v>153.12</v>
      </c>
      <c r="H122" s="298">
        <f t="shared" si="15"/>
        <v>1044.5</v>
      </c>
      <c r="I122" s="298">
        <f t="shared" si="15"/>
        <v>121.52199999999999</v>
      </c>
      <c r="J122" s="298">
        <f t="shared" si="15"/>
        <v>344.935</v>
      </c>
      <c r="K122" s="298">
        <f t="shared" si="15"/>
        <v>75.938000000000002</v>
      </c>
      <c r="L122" s="298">
        <f t="shared" si="15"/>
        <v>23.238999999999997</v>
      </c>
      <c r="M122" s="298">
        <f t="shared" si="15"/>
        <v>27.011000000000003</v>
      </c>
      <c r="N122" s="298">
        <f t="shared" si="15"/>
        <v>0.49000000000000005</v>
      </c>
      <c r="O122" s="298">
        <f t="shared" si="15"/>
        <v>0.3590000000000001</v>
      </c>
      <c r="P122" s="298">
        <f t="shared" si="15"/>
        <v>6.4000000000000001E-2</v>
      </c>
    </row>
    <row r="123" spans="2:16" ht="30" customHeight="1" x14ac:dyDescent="0.25">
      <c r="C123" s="307"/>
      <c r="D123" s="285" t="s">
        <v>63</v>
      </c>
      <c r="E123" s="308"/>
      <c r="F123" s="333"/>
      <c r="G123" s="333"/>
      <c r="H123" s="333"/>
      <c r="I123" s="333"/>
      <c r="J123" s="333"/>
      <c r="K123" s="333"/>
      <c r="L123" s="333"/>
      <c r="M123" s="333"/>
      <c r="N123" s="333"/>
      <c r="O123" s="333"/>
      <c r="P123" s="319"/>
    </row>
    <row r="124" spans="2:16" ht="30" customHeight="1" x14ac:dyDescent="0.25">
      <c r="B124" s="334"/>
      <c r="C124" s="310"/>
      <c r="D124" s="311" t="s">
        <v>64</v>
      </c>
      <c r="E124" s="311"/>
      <c r="F124" s="335"/>
      <c r="G124" s="335"/>
      <c r="H124" s="320"/>
      <c r="I124" s="335"/>
      <c r="J124" s="335"/>
      <c r="K124" s="335"/>
      <c r="L124" s="335"/>
      <c r="M124" s="333"/>
      <c r="N124" s="333"/>
      <c r="O124" s="333"/>
      <c r="P124" s="321"/>
    </row>
    <row r="125" spans="2:16" ht="30" customHeight="1" x14ac:dyDescent="0.25">
      <c r="B125" s="329" t="s">
        <v>13</v>
      </c>
      <c r="C125" s="429" t="s">
        <v>14</v>
      </c>
      <c r="D125" s="427" t="s">
        <v>15</v>
      </c>
      <c r="E125" s="427" t="s">
        <v>16</v>
      </c>
      <c r="F125" s="427" t="s">
        <v>17</v>
      </c>
      <c r="G125" s="427" t="s">
        <v>18</v>
      </c>
      <c r="H125" s="427" t="s">
        <v>19</v>
      </c>
      <c r="I125" s="427" t="s">
        <v>20</v>
      </c>
      <c r="J125" s="427"/>
      <c r="K125" s="427"/>
      <c r="L125" s="427"/>
      <c r="M125" s="427" t="s">
        <v>21</v>
      </c>
      <c r="N125" s="427"/>
      <c r="O125" s="427"/>
      <c r="P125" s="427"/>
    </row>
    <row r="126" spans="2:16" ht="30" customHeight="1" x14ac:dyDescent="0.25">
      <c r="B126" s="329" t="s">
        <v>22</v>
      </c>
      <c r="C126" s="429"/>
      <c r="D126" s="427"/>
      <c r="E126" s="427"/>
      <c r="F126" s="427"/>
      <c r="G126" s="427"/>
      <c r="H126" s="427"/>
      <c r="I126" s="281" t="s">
        <v>202</v>
      </c>
      <c r="J126" s="281" t="s">
        <v>25</v>
      </c>
      <c r="K126" s="281" t="s">
        <v>24</v>
      </c>
      <c r="L126" s="281" t="s">
        <v>26</v>
      </c>
      <c r="M126" s="281" t="s">
        <v>30</v>
      </c>
      <c r="N126" s="281" t="s">
        <v>197</v>
      </c>
      <c r="O126" s="281" t="s">
        <v>198</v>
      </c>
      <c r="P126" s="281" t="s">
        <v>27</v>
      </c>
    </row>
    <row r="127" spans="2:16" ht="30" customHeight="1" x14ac:dyDescent="0.25">
      <c r="B127" s="329"/>
      <c r="C127" s="291"/>
      <c r="D127" s="336" t="s">
        <v>10</v>
      </c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</row>
    <row r="128" spans="2:16" ht="30" customHeight="1" x14ac:dyDescent="0.25">
      <c r="B128" s="330">
        <v>469</v>
      </c>
      <c r="C128" s="293" t="s">
        <v>145</v>
      </c>
      <c r="D128" s="294" t="s">
        <v>146</v>
      </c>
      <c r="E128" s="330">
        <v>25.95</v>
      </c>
      <c r="F128" s="330">
        <v>13.59</v>
      </c>
      <c r="G128" s="330">
        <v>27.96</v>
      </c>
      <c r="H128" s="330">
        <v>335.37</v>
      </c>
      <c r="I128" s="295">
        <v>279.48</v>
      </c>
      <c r="J128" s="295">
        <v>358.005</v>
      </c>
      <c r="K128" s="295">
        <v>39.375</v>
      </c>
      <c r="L128" s="295">
        <v>0.85499999999999998</v>
      </c>
      <c r="M128" s="295">
        <v>0.84</v>
      </c>
      <c r="N128" s="295">
        <v>7.4999999999999997E-2</v>
      </c>
      <c r="O128" s="295">
        <v>0.46500000000000002</v>
      </c>
      <c r="P128" s="295">
        <v>0.13500000000000001</v>
      </c>
    </row>
    <row r="129" spans="2:16" ht="30" customHeight="1" x14ac:dyDescent="0.25">
      <c r="B129" s="330"/>
      <c r="C129" s="331" t="s">
        <v>38</v>
      </c>
      <c r="D129" s="294" t="s">
        <v>196</v>
      </c>
      <c r="E129" s="303">
        <v>3.42</v>
      </c>
      <c r="F129" s="303">
        <v>9.81</v>
      </c>
      <c r="G129" s="303">
        <v>38.799999999999997</v>
      </c>
      <c r="H129" s="303">
        <v>256</v>
      </c>
      <c r="I129" s="295">
        <v>16.399999999999999</v>
      </c>
      <c r="J129" s="295">
        <v>34.799999999999997</v>
      </c>
      <c r="K129" s="295">
        <v>6</v>
      </c>
      <c r="L129" s="295">
        <v>0.4</v>
      </c>
      <c r="M129" s="295">
        <v>0</v>
      </c>
      <c r="N129" s="295">
        <v>0.04</v>
      </c>
      <c r="O129" s="295">
        <v>0.02</v>
      </c>
      <c r="P129" s="295">
        <v>3.2000000000000001E-2</v>
      </c>
    </row>
    <row r="130" spans="2:16" ht="30" customHeight="1" x14ac:dyDescent="0.25">
      <c r="B130" s="330">
        <v>399</v>
      </c>
      <c r="C130" s="331" t="s">
        <v>31</v>
      </c>
      <c r="D130" s="294" t="s">
        <v>195</v>
      </c>
      <c r="E130" s="207">
        <v>1</v>
      </c>
      <c r="F130" s="207">
        <v>0.2</v>
      </c>
      <c r="G130" s="207">
        <v>20.2</v>
      </c>
      <c r="H130" s="207">
        <v>92</v>
      </c>
      <c r="I130" s="330">
        <v>14</v>
      </c>
      <c r="J130" s="330">
        <v>18</v>
      </c>
      <c r="K130" s="330">
        <v>0.8</v>
      </c>
      <c r="L130" s="330">
        <v>17</v>
      </c>
      <c r="M130" s="330">
        <v>4</v>
      </c>
      <c r="N130" s="330">
        <v>0.02</v>
      </c>
      <c r="O130" s="330">
        <v>0</v>
      </c>
      <c r="P130" s="330">
        <v>0</v>
      </c>
    </row>
    <row r="131" spans="2:16" ht="30" customHeight="1" x14ac:dyDescent="0.25">
      <c r="B131" s="329"/>
      <c r="C131" s="331" t="s">
        <v>33</v>
      </c>
      <c r="D131" s="336"/>
      <c r="E131" s="329">
        <f t="shared" ref="E131:P131" si="16">SUM(E128:E130)</f>
        <v>30.369999999999997</v>
      </c>
      <c r="F131" s="329">
        <f t="shared" si="16"/>
        <v>23.599999999999998</v>
      </c>
      <c r="G131" s="329">
        <f t="shared" si="16"/>
        <v>86.96</v>
      </c>
      <c r="H131" s="329">
        <f t="shared" si="16"/>
        <v>683.37</v>
      </c>
      <c r="I131" s="329">
        <f t="shared" si="16"/>
        <v>309.88</v>
      </c>
      <c r="J131" s="329">
        <f t="shared" si="16"/>
        <v>410.80500000000001</v>
      </c>
      <c r="K131" s="329">
        <f t="shared" si="16"/>
        <v>46.174999999999997</v>
      </c>
      <c r="L131" s="329">
        <f t="shared" si="16"/>
        <v>18.254999999999999</v>
      </c>
      <c r="M131" s="329">
        <f t="shared" si="16"/>
        <v>4.84</v>
      </c>
      <c r="N131" s="329">
        <f t="shared" si="16"/>
        <v>0.13499999999999998</v>
      </c>
      <c r="O131" s="329">
        <f t="shared" si="16"/>
        <v>0.48500000000000004</v>
      </c>
      <c r="P131" s="329">
        <f t="shared" si="16"/>
        <v>0.16700000000000001</v>
      </c>
    </row>
    <row r="132" spans="2:16" ht="30" customHeight="1" x14ac:dyDescent="0.25">
      <c r="B132" s="298"/>
      <c r="C132" s="299"/>
      <c r="D132" s="300" t="s">
        <v>4</v>
      </c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</row>
    <row r="133" spans="2:16" ht="30" customHeight="1" x14ac:dyDescent="0.25">
      <c r="B133" s="330">
        <v>75</v>
      </c>
      <c r="C133" s="351" t="s">
        <v>37</v>
      </c>
      <c r="D133" s="352" t="s">
        <v>122</v>
      </c>
      <c r="E133" s="353">
        <v>3.59</v>
      </c>
      <c r="F133" s="353">
        <v>9.2799999999999994</v>
      </c>
      <c r="G133" s="353">
        <v>11.89</v>
      </c>
      <c r="H133" s="354">
        <v>144.5</v>
      </c>
      <c r="I133" s="355">
        <v>23.687999999999999</v>
      </c>
      <c r="J133" s="355">
        <v>19.488</v>
      </c>
      <c r="K133" s="355">
        <v>7.3019999999999996</v>
      </c>
      <c r="L133" s="355">
        <v>1.5720000000000001</v>
      </c>
      <c r="M133" s="355">
        <v>7.44</v>
      </c>
      <c r="N133" s="355">
        <v>0.13800000000000001</v>
      </c>
      <c r="O133" s="355">
        <v>4.8000000000000001E-2</v>
      </c>
      <c r="P133" s="355">
        <v>0</v>
      </c>
    </row>
    <row r="134" spans="2:16" ht="30" customHeight="1" x14ac:dyDescent="0.25">
      <c r="B134" s="330">
        <v>147</v>
      </c>
      <c r="C134" s="351" t="s">
        <v>47</v>
      </c>
      <c r="D134" s="352" t="s">
        <v>182</v>
      </c>
      <c r="E134" s="354">
        <v>5.33</v>
      </c>
      <c r="F134" s="354">
        <v>8.1999999999999993</v>
      </c>
      <c r="G134" s="354">
        <v>18.25</v>
      </c>
      <c r="H134" s="354">
        <v>168.65</v>
      </c>
      <c r="I134" s="355">
        <v>25.6</v>
      </c>
      <c r="J134" s="355">
        <v>40.6</v>
      </c>
      <c r="K134" s="355">
        <v>17.2</v>
      </c>
      <c r="L134" s="355">
        <v>1.1499999999999999</v>
      </c>
      <c r="M134" s="355">
        <v>13.775</v>
      </c>
      <c r="N134" s="355">
        <v>0.1</v>
      </c>
      <c r="O134" s="355">
        <v>7.4999999999999997E-2</v>
      </c>
      <c r="P134" s="355">
        <v>0</v>
      </c>
    </row>
    <row r="135" spans="2:16" ht="30" customHeight="1" x14ac:dyDescent="0.25">
      <c r="B135" s="330">
        <v>679</v>
      </c>
      <c r="C135" s="293" t="s">
        <v>53</v>
      </c>
      <c r="D135" s="294" t="s">
        <v>62</v>
      </c>
      <c r="E135" s="330">
        <v>7.56</v>
      </c>
      <c r="F135" s="330">
        <v>1.98</v>
      </c>
      <c r="G135" s="330">
        <v>34.26</v>
      </c>
      <c r="H135" s="330">
        <v>184.8</v>
      </c>
      <c r="I135" s="295">
        <v>16.05</v>
      </c>
      <c r="J135" s="295">
        <v>178.8</v>
      </c>
      <c r="K135" s="295">
        <v>120.9</v>
      </c>
      <c r="L135" s="295">
        <v>4.0199999999999996</v>
      </c>
      <c r="M135" s="295">
        <v>0</v>
      </c>
      <c r="N135" s="295">
        <v>0.255</v>
      </c>
      <c r="O135" s="295">
        <v>0.12</v>
      </c>
      <c r="P135" s="295">
        <v>0</v>
      </c>
    </row>
    <row r="136" spans="2:16" ht="30" customHeight="1" x14ac:dyDescent="0.25">
      <c r="B136" s="330">
        <v>16</v>
      </c>
      <c r="C136" s="293" t="s">
        <v>99</v>
      </c>
      <c r="D136" s="302" t="s">
        <v>43</v>
      </c>
      <c r="E136" s="330">
        <v>5.2</v>
      </c>
      <c r="F136" s="330">
        <v>10.050000000000001</v>
      </c>
      <c r="G136" s="330">
        <v>0.4</v>
      </c>
      <c r="H136" s="301">
        <v>113</v>
      </c>
      <c r="I136" s="295">
        <v>12.5</v>
      </c>
      <c r="J136" s="295">
        <v>69.5</v>
      </c>
      <c r="K136" s="295">
        <v>7.5</v>
      </c>
      <c r="L136" s="295">
        <v>0.9</v>
      </c>
      <c r="M136" s="295">
        <v>0</v>
      </c>
      <c r="N136" s="295">
        <v>0.01</v>
      </c>
      <c r="O136" s="295">
        <v>0.05</v>
      </c>
      <c r="P136" s="295">
        <v>0</v>
      </c>
    </row>
    <row r="137" spans="2:16" ht="30" customHeight="1" x14ac:dyDescent="0.25">
      <c r="B137" s="330">
        <v>456</v>
      </c>
      <c r="C137" s="293" t="s">
        <v>99</v>
      </c>
      <c r="D137" s="294" t="s">
        <v>245</v>
      </c>
      <c r="E137" s="303">
        <v>0.42</v>
      </c>
      <c r="F137" s="303">
        <v>2.0499999999999998</v>
      </c>
      <c r="G137" s="303">
        <v>3.67</v>
      </c>
      <c r="H137" s="303">
        <v>34.86</v>
      </c>
      <c r="I137" s="330">
        <v>4.5999999999999996</v>
      </c>
      <c r="J137" s="330">
        <v>2.3199999999999998</v>
      </c>
      <c r="K137" s="330">
        <v>1.06</v>
      </c>
      <c r="L137" s="330">
        <v>0.1</v>
      </c>
      <c r="M137" s="330">
        <v>0.62</v>
      </c>
      <c r="N137" s="330">
        <v>0.02</v>
      </c>
      <c r="O137" s="330">
        <v>0.02</v>
      </c>
      <c r="P137" s="330">
        <v>0</v>
      </c>
    </row>
    <row r="138" spans="2:16" ht="30" customHeight="1" x14ac:dyDescent="0.25">
      <c r="B138" s="330">
        <v>350</v>
      </c>
      <c r="C138" s="293" t="s">
        <v>31</v>
      </c>
      <c r="D138" s="294" t="s">
        <v>7</v>
      </c>
      <c r="E138" s="330">
        <v>0.06</v>
      </c>
      <c r="F138" s="330">
        <v>0</v>
      </c>
      <c r="G138" s="330">
        <v>17.88</v>
      </c>
      <c r="H138" s="330">
        <v>67.959999999999994</v>
      </c>
      <c r="I138" s="295">
        <v>9</v>
      </c>
      <c r="J138" s="295">
        <v>0</v>
      </c>
      <c r="K138" s="295">
        <v>1.9</v>
      </c>
      <c r="L138" s="295">
        <v>0.04</v>
      </c>
      <c r="M138" s="295">
        <v>0</v>
      </c>
      <c r="N138" s="295">
        <v>0</v>
      </c>
      <c r="O138" s="295">
        <v>0</v>
      </c>
      <c r="P138" s="295">
        <v>0</v>
      </c>
    </row>
    <row r="139" spans="2:16" ht="30" customHeight="1" x14ac:dyDescent="0.25">
      <c r="B139" s="293" t="s">
        <v>241</v>
      </c>
      <c r="C139" s="293" t="s">
        <v>36</v>
      </c>
      <c r="D139" s="304" t="s">
        <v>239</v>
      </c>
      <c r="E139" s="330">
        <v>3.16</v>
      </c>
      <c r="F139" s="330">
        <v>0.4</v>
      </c>
      <c r="G139" s="330">
        <v>19.32</v>
      </c>
      <c r="H139" s="330">
        <v>85.44</v>
      </c>
      <c r="I139" s="295">
        <v>9.1999999999999993</v>
      </c>
      <c r="J139" s="295">
        <v>0</v>
      </c>
      <c r="K139" s="295">
        <v>0</v>
      </c>
      <c r="L139" s="295">
        <v>0.76</v>
      </c>
      <c r="M139" s="295">
        <v>0</v>
      </c>
      <c r="N139" s="295">
        <v>0.08</v>
      </c>
      <c r="O139" s="295">
        <v>0</v>
      </c>
      <c r="P139" s="295">
        <v>0</v>
      </c>
    </row>
    <row r="140" spans="2:16" ht="30" customHeight="1" x14ac:dyDescent="0.25">
      <c r="B140" s="293" t="s">
        <v>240</v>
      </c>
      <c r="C140" s="293" t="s">
        <v>36</v>
      </c>
      <c r="D140" s="304" t="s">
        <v>238</v>
      </c>
      <c r="E140" s="303">
        <v>2.64</v>
      </c>
      <c r="F140" s="330">
        <v>0.48</v>
      </c>
      <c r="G140" s="330">
        <v>13.36</v>
      </c>
      <c r="H140" s="330">
        <v>69.599999999999994</v>
      </c>
      <c r="I140" s="330">
        <v>14</v>
      </c>
      <c r="J140" s="330">
        <v>63.2</v>
      </c>
      <c r="K140" s="330">
        <v>18.8</v>
      </c>
      <c r="L140" s="330">
        <v>1.56</v>
      </c>
      <c r="M140" s="330">
        <v>0</v>
      </c>
      <c r="N140" s="330">
        <v>0.08</v>
      </c>
      <c r="O140" s="330">
        <v>3.2000000000000001E-2</v>
      </c>
      <c r="P140" s="330">
        <v>0</v>
      </c>
    </row>
    <row r="141" spans="2:16" ht="30" customHeight="1" x14ac:dyDescent="0.25">
      <c r="B141" s="301"/>
      <c r="C141" s="331" t="s">
        <v>45</v>
      </c>
      <c r="D141" s="300"/>
      <c r="E141" s="298">
        <f>SUM(E133:E140)</f>
        <v>27.96</v>
      </c>
      <c r="F141" s="298">
        <f t="shared" ref="F141:P141" si="17">SUM(F133:F140)</f>
        <v>32.44</v>
      </c>
      <c r="G141" s="298">
        <f t="shared" si="17"/>
        <v>119.03000000000002</v>
      </c>
      <c r="H141" s="298">
        <f t="shared" si="17"/>
        <v>868.81000000000006</v>
      </c>
      <c r="I141" s="298">
        <f t="shared" si="17"/>
        <v>114.63799999999999</v>
      </c>
      <c r="J141" s="298">
        <f t="shared" si="17"/>
        <v>373.90800000000002</v>
      </c>
      <c r="K141" s="298">
        <f t="shared" si="17"/>
        <v>174.66200000000003</v>
      </c>
      <c r="L141" s="298">
        <f t="shared" si="17"/>
        <v>10.102</v>
      </c>
      <c r="M141" s="298">
        <f t="shared" si="17"/>
        <v>21.835000000000001</v>
      </c>
      <c r="N141" s="298">
        <f t="shared" si="17"/>
        <v>0.68299999999999994</v>
      </c>
      <c r="O141" s="298">
        <f t="shared" si="17"/>
        <v>0.34499999999999997</v>
      </c>
      <c r="P141" s="298">
        <f t="shared" si="17"/>
        <v>0</v>
      </c>
    </row>
    <row r="142" spans="2:16" ht="30" customHeight="1" x14ac:dyDescent="0.25">
      <c r="B142" s="330"/>
      <c r="C142" s="331"/>
      <c r="D142" s="336" t="s">
        <v>192</v>
      </c>
      <c r="E142" s="329"/>
      <c r="F142" s="329"/>
      <c r="G142" s="329"/>
      <c r="H142" s="329"/>
      <c r="I142" s="329"/>
      <c r="J142" s="329"/>
      <c r="K142" s="329"/>
      <c r="L142" s="329"/>
      <c r="M142" s="329"/>
      <c r="N142" s="329"/>
      <c r="O142" s="329"/>
      <c r="P142" s="329"/>
    </row>
    <row r="143" spans="2:16" ht="30" customHeight="1" x14ac:dyDescent="0.25">
      <c r="B143" s="330">
        <v>377</v>
      </c>
      <c r="C143" s="351" t="s">
        <v>31</v>
      </c>
      <c r="D143" s="352" t="s">
        <v>115</v>
      </c>
      <c r="E143" s="354">
        <v>0.14000000000000001</v>
      </c>
      <c r="F143" s="354">
        <v>0.04</v>
      </c>
      <c r="G143" s="354">
        <v>15.16</v>
      </c>
      <c r="H143" s="354">
        <v>59.3</v>
      </c>
      <c r="I143" s="355">
        <v>13.48</v>
      </c>
      <c r="J143" s="355">
        <v>5.24</v>
      </c>
      <c r="K143" s="355">
        <v>4.7</v>
      </c>
      <c r="L143" s="355">
        <v>0.48</v>
      </c>
      <c r="M143" s="355">
        <v>2.04</v>
      </c>
      <c r="N143" s="355">
        <v>0</v>
      </c>
      <c r="O143" s="355">
        <v>0</v>
      </c>
      <c r="P143" s="355">
        <v>0</v>
      </c>
    </row>
    <row r="144" spans="2:16" ht="30" customHeight="1" x14ac:dyDescent="0.25">
      <c r="B144" s="330">
        <v>3</v>
      </c>
      <c r="C144" s="293" t="s">
        <v>36</v>
      </c>
      <c r="D144" s="294" t="s">
        <v>67</v>
      </c>
      <c r="E144" s="330">
        <v>3.4</v>
      </c>
      <c r="F144" s="330">
        <v>4.5199999999999996</v>
      </c>
      <c r="G144" s="330">
        <v>27.88</v>
      </c>
      <c r="H144" s="330">
        <v>165.6</v>
      </c>
      <c r="I144" s="295">
        <v>16.399999999999999</v>
      </c>
      <c r="J144" s="295">
        <v>34.799999999999997</v>
      </c>
      <c r="K144" s="295">
        <v>6</v>
      </c>
      <c r="L144" s="295">
        <v>0.4</v>
      </c>
      <c r="M144" s="295">
        <v>0</v>
      </c>
      <c r="N144" s="295">
        <v>0.04</v>
      </c>
      <c r="O144" s="295">
        <v>0.02</v>
      </c>
      <c r="P144" s="295">
        <v>3.2000000000000001E-2</v>
      </c>
    </row>
    <row r="145" spans="2:16" ht="30" customHeight="1" x14ac:dyDescent="0.25">
      <c r="B145" s="330"/>
      <c r="C145" s="331" t="s">
        <v>33</v>
      </c>
      <c r="D145" s="294"/>
      <c r="E145" s="329">
        <f>E143+E144</f>
        <v>3.54</v>
      </c>
      <c r="F145" s="329">
        <f t="shared" ref="F145:P145" si="18">F143+F144</f>
        <v>4.5599999999999996</v>
      </c>
      <c r="G145" s="329">
        <f t="shared" si="18"/>
        <v>43.04</v>
      </c>
      <c r="H145" s="329">
        <f t="shared" si="18"/>
        <v>224.89999999999998</v>
      </c>
      <c r="I145" s="329">
        <f t="shared" si="18"/>
        <v>29.88</v>
      </c>
      <c r="J145" s="329">
        <f t="shared" si="18"/>
        <v>40.04</v>
      </c>
      <c r="K145" s="329">
        <f t="shared" si="18"/>
        <v>10.7</v>
      </c>
      <c r="L145" s="329">
        <f t="shared" si="18"/>
        <v>0.88</v>
      </c>
      <c r="M145" s="329">
        <f t="shared" si="18"/>
        <v>2.04</v>
      </c>
      <c r="N145" s="329">
        <f t="shared" si="18"/>
        <v>0.04</v>
      </c>
      <c r="O145" s="329">
        <f t="shared" si="18"/>
        <v>0.02</v>
      </c>
      <c r="P145" s="329">
        <f t="shared" si="18"/>
        <v>3.2000000000000001E-2</v>
      </c>
    </row>
    <row r="146" spans="2:16" ht="30" customHeight="1" x14ac:dyDescent="0.25">
      <c r="B146" s="301"/>
      <c r="C146" s="305"/>
      <c r="D146" s="306" t="s">
        <v>9</v>
      </c>
      <c r="E146" s="298">
        <f>E132+E141+E145</f>
        <v>31.5</v>
      </c>
      <c r="F146" s="298">
        <f t="shared" ref="F146:P146" si="19">F132+F141+F145</f>
        <v>37</v>
      </c>
      <c r="G146" s="298">
        <f t="shared" si="19"/>
        <v>162.07000000000002</v>
      </c>
      <c r="H146" s="298">
        <f t="shared" si="19"/>
        <v>1093.71</v>
      </c>
      <c r="I146" s="298">
        <f t="shared" si="19"/>
        <v>144.518</v>
      </c>
      <c r="J146" s="298">
        <f t="shared" si="19"/>
        <v>413.94800000000004</v>
      </c>
      <c r="K146" s="298">
        <f t="shared" si="19"/>
        <v>185.36200000000002</v>
      </c>
      <c r="L146" s="298">
        <f t="shared" si="19"/>
        <v>10.982000000000001</v>
      </c>
      <c r="M146" s="298">
        <f t="shared" si="19"/>
        <v>23.875</v>
      </c>
      <c r="N146" s="298">
        <f t="shared" si="19"/>
        <v>0.72299999999999998</v>
      </c>
      <c r="O146" s="298">
        <f t="shared" si="19"/>
        <v>0.36499999999999999</v>
      </c>
      <c r="P146" s="298">
        <f t="shared" si="19"/>
        <v>3.2000000000000001E-2</v>
      </c>
    </row>
    <row r="147" spans="2:16" ht="30" customHeight="1" x14ac:dyDescent="0.25"/>
    <row r="148" spans="2:16" ht="30" customHeight="1" x14ac:dyDescent="0.25"/>
    <row r="149" spans="2:16" ht="30" customHeight="1" x14ac:dyDescent="0.25">
      <c r="C149" s="307"/>
      <c r="D149" s="285" t="s">
        <v>70</v>
      </c>
      <c r="E149" s="308"/>
      <c r="F149" s="308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</row>
    <row r="150" spans="2:16" ht="30" customHeight="1" x14ac:dyDescent="0.25">
      <c r="B150" s="334"/>
      <c r="C150" s="310"/>
      <c r="D150" s="311" t="s">
        <v>71</v>
      </c>
      <c r="E150" s="311"/>
      <c r="F150" s="311"/>
      <c r="G150" s="335"/>
      <c r="H150" s="320"/>
      <c r="I150" s="335"/>
      <c r="J150" s="335"/>
      <c r="K150" s="335"/>
      <c r="L150" s="335"/>
      <c r="M150" s="335"/>
      <c r="N150" s="335"/>
      <c r="O150" s="335"/>
      <c r="P150" s="335"/>
    </row>
    <row r="151" spans="2:16" ht="30" customHeight="1" x14ac:dyDescent="0.25">
      <c r="B151" s="329" t="s">
        <v>13</v>
      </c>
      <c r="C151" s="429" t="s">
        <v>14</v>
      </c>
      <c r="D151" s="427" t="s">
        <v>15</v>
      </c>
      <c r="E151" s="427" t="s">
        <v>16</v>
      </c>
      <c r="F151" s="427" t="s">
        <v>17</v>
      </c>
      <c r="G151" s="427" t="s">
        <v>18</v>
      </c>
      <c r="H151" s="427" t="s">
        <v>19</v>
      </c>
      <c r="I151" s="427" t="s">
        <v>20</v>
      </c>
      <c r="J151" s="427"/>
      <c r="K151" s="427"/>
      <c r="L151" s="427"/>
      <c r="M151" s="427" t="s">
        <v>21</v>
      </c>
      <c r="N151" s="427"/>
      <c r="O151" s="427"/>
      <c r="P151" s="427"/>
    </row>
    <row r="152" spans="2:16" ht="30" customHeight="1" x14ac:dyDescent="0.25">
      <c r="B152" s="329" t="s">
        <v>22</v>
      </c>
      <c r="C152" s="429"/>
      <c r="D152" s="427"/>
      <c r="E152" s="427"/>
      <c r="F152" s="427"/>
      <c r="G152" s="427"/>
      <c r="H152" s="427"/>
      <c r="I152" s="281" t="s">
        <v>202</v>
      </c>
      <c r="J152" s="281" t="s">
        <v>25</v>
      </c>
      <c r="K152" s="281" t="s">
        <v>24</v>
      </c>
      <c r="L152" s="281" t="s">
        <v>26</v>
      </c>
      <c r="M152" s="281" t="s">
        <v>30</v>
      </c>
      <c r="N152" s="281" t="s">
        <v>197</v>
      </c>
      <c r="O152" s="281" t="s">
        <v>198</v>
      </c>
      <c r="P152" s="281" t="s">
        <v>27</v>
      </c>
    </row>
    <row r="153" spans="2:16" ht="30" customHeight="1" x14ac:dyDescent="0.25">
      <c r="B153" s="329"/>
      <c r="C153" s="291"/>
      <c r="D153" s="336" t="s">
        <v>10</v>
      </c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</row>
    <row r="154" spans="2:16" ht="30" customHeight="1" x14ac:dyDescent="0.25">
      <c r="B154" s="330">
        <v>174</v>
      </c>
      <c r="C154" s="293" t="s">
        <v>53</v>
      </c>
      <c r="D154" s="294" t="s">
        <v>52</v>
      </c>
      <c r="E154" s="330">
        <v>4.37</v>
      </c>
      <c r="F154" s="330">
        <v>6.43</v>
      </c>
      <c r="G154" s="330">
        <v>28.56</v>
      </c>
      <c r="H154" s="330">
        <v>188.65</v>
      </c>
      <c r="I154" s="295">
        <v>124.545</v>
      </c>
      <c r="J154" s="295">
        <v>29.984999999999999</v>
      </c>
      <c r="K154" s="295">
        <v>10.305</v>
      </c>
      <c r="L154" s="295">
        <v>0.34499999999999997</v>
      </c>
      <c r="M154" s="295">
        <v>1.3049999999999999</v>
      </c>
      <c r="N154" s="295">
        <v>0.06</v>
      </c>
      <c r="O154" s="295">
        <v>0.16500000000000001</v>
      </c>
      <c r="P154" s="295">
        <v>0</v>
      </c>
    </row>
    <row r="155" spans="2:16" ht="30" customHeight="1" x14ac:dyDescent="0.25">
      <c r="B155" s="330">
        <v>3</v>
      </c>
      <c r="C155" s="293" t="s">
        <v>36</v>
      </c>
      <c r="D155" s="294" t="s">
        <v>67</v>
      </c>
      <c r="E155" s="330">
        <v>3.4</v>
      </c>
      <c r="F155" s="330">
        <v>4.5199999999999996</v>
      </c>
      <c r="G155" s="330">
        <v>27.88</v>
      </c>
      <c r="H155" s="330">
        <v>165.6</v>
      </c>
      <c r="I155" s="295">
        <v>16.399999999999999</v>
      </c>
      <c r="J155" s="295">
        <v>34.799999999999997</v>
      </c>
      <c r="K155" s="295">
        <v>6</v>
      </c>
      <c r="L155" s="295">
        <v>0.4</v>
      </c>
      <c r="M155" s="295">
        <v>0</v>
      </c>
      <c r="N155" s="295">
        <v>0.04</v>
      </c>
      <c r="O155" s="295">
        <v>0.02</v>
      </c>
      <c r="P155" s="295">
        <v>3.2000000000000001E-2</v>
      </c>
    </row>
    <row r="156" spans="2:16" ht="30" customHeight="1" x14ac:dyDescent="0.25">
      <c r="B156" s="330">
        <v>377</v>
      </c>
      <c r="C156" s="293" t="s">
        <v>31</v>
      </c>
      <c r="D156" s="294" t="s">
        <v>115</v>
      </c>
      <c r="E156" s="330">
        <v>0.14000000000000001</v>
      </c>
      <c r="F156" s="330">
        <v>0.04</v>
      </c>
      <c r="G156" s="330">
        <v>15.16</v>
      </c>
      <c r="H156" s="330">
        <v>59.3</v>
      </c>
      <c r="I156" s="295">
        <v>13.48</v>
      </c>
      <c r="J156" s="295">
        <v>5.24</v>
      </c>
      <c r="K156" s="295">
        <v>4.7</v>
      </c>
      <c r="L156" s="295">
        <v>0.48</v>
      </c>
      <c r="M156" s="295">
        <v>2.04</v>
      </c>
      <c r="N156" s="295">
        <v>0</v>
      </c>
      <c r="O156" s="295">
        <v>0</v>
      </c>
      <c r="P156" s="295">
        <v>0</v>
      </c>
    </row>
    <row r="157" spans="2:16" ht="30" customHeight="1" x14ac:dyDescent="0.25">
      <c r="B157" s="329"/>
      <c r="C157" s="293"/>
      <c r="D157" s="294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</row>
    <row r="158" spans="2:16" ht="30" customHeight="1" x14ac:dyDescent="0.25">
      <c r="B158" s="329"/>
      <c r="C158" s="331" t="s">
        <v>33</v>
      </c>
      <c r="D158" s="336"/>
      <c r="E158" s="329">
        <f>SUM(E154:E157)</f>
        <v>7.9099999999999993</v>
      </c>
      <c r="F158" s="329">
        <f t="shared" ref="F158:P158" si="20">SUM(F154:F157)</f>
        <v>10.989999999999998</v>
      </c>
      <c r="G158" s="329">
        <f t="shared" si="20"/>
        <v>71.599999999999994</v>
      </c>
      <c r="H158" s="329">
        <f>SUM(H154:H157)</f>
        <v>413.55</v>
      </c>
      <c r="I158" s="329">
        <f t="shared" si="20"/>
        <v>154.42499999999998</v>
      </c>
      <c r="J158" s="329">
        <f t="shared" si="20"/>
        <v>70.024999999999991</v>
      </c>
      <c r="K158" s="329">
        <f t="shared" si="20"/>
        <v>21.004999999999999</v>
      </c>
      <c r="L158" s="329">
        <f t="shared" si="20"/>
        <v>1.2250000000000001</v>
      </c>
      <c r="M158" s="329">
        <f t="shared" si="20"/>
        <v>3.3449999999999998</v>
      </c>
      <c r="N158" s="329">
        <f t="shared" si="20"/>
        <v>0.1</v>
      </c>
      <c r="O158" s="329">
        <f t="shared" si="20"/>
        <v>0.185</v>
      </c>
      <c r="P158" s="329">
        <f t="shared" si="20"/>
        <v>3.2000000000000001E-2</v>
      </c>
    </row>
    <row r="159" spans="2:16" ht="30" customHeight="1" x14ac:dyDescent="0.25">
      <c r="B159" s="298"/>
      <c r="C159" s="299"/>
      <c r="D159" s="300" t="s">
        <v>4</v>
      </c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</row>
    <row r="160" spans="2:16" ht="30" customHeight="1" x14ac:dyDescent="0.25">
      <c r="B160" s="330">
        <v>35</v>
      </c>
      <c r="C160" s="293" t="s">
        <v>98</v>
      </c>
      <c r="D160" s="302" t="s">
        <v>180</v>
      </c>
      <c r="E160" s="303">
        <v>0.24</v>
      </c>
      <c r="F160" s="303">
        <v>0.03</v>
      </c>
      <c r="G160" s="303">
        <v>0.51</v>
      </c>
      <c r="H160" s="330">
        <v>3.9</v>
      </c>
      <c r="I160" s="295">
        <v>6.9</v>
      </c>
      <c r="J160" s="295">
        <v>7.2</v>
      </c>
      <c r="K160" s="295">
        <v>4.2</v>
      </c>
      <c r="L160" s="295">
        <v>0.18</v>
      </c>
      <c r="M160" s="295">
        <v>1.5</v>
      </c>
      <c r="N160" s="295">
        <v>8.9999999999999993E-3</v>
      </c>
      <c r="O160" s="295">
        <v>8.9999999999999993E-3</v>
      </c>
      <c r="P160" s="295">
        <v>0</v>
      </c>
    </row>
    <row r="161" spans="2:16" ht="30" customHeight="1" x14ac:dyDescent="0.25">
      <c r="B161" s="330">
        <v>142</v>
      </c>
      <c r="C161" s="293" t="s">
        <v>34</v>
      </c>
      <c r="D161" s="294" t="s">
        <v>244</v>
      </c>
      <c r="E161" s="330">
        <v>4.72</v>
      </c>
      <c r="F161" s="330">
        <v>8</v>
      </c>
      <c r="G161" s="330">
        <v>10.48</v>
      </c>
      <c r="H161" s="330">
        <v>133.6</v>
      </c>
      <c r="I161" s="295">
        <v>46.15</v>
      </c>
      <c r="J161" s="295">
        <v>45.125</v>
      </c>
      <c r="K161" s="295">
        <v>20.925000000000001</v>
      </c>
      <c r="L161" s="295">
        <v>1.075</v>
      </c>
      <c r="M161" s="295">
        <v>33.174999999999997</v>
      </c>
      <c r="N161" s="295">
        <v>7.4999999999999997E-2</v>
      </c>
      <c r="O161" s="295">
        <v>7.4999999999999997E-2</v>
      </c>
      <c r="P161" s="295">
        <v>0</v>
      </c>
    </row>
    <row r="162" spans="2:16" ht="30" customHeight="1" x14ac:dyDescent="0.25">
      <c r="B162" s="330" t="s">
        <v>220</v>
      </c>
      <c r="C162" s="293" t="s">
        <v>31</v>
      </c>
      <c r="D162" s="294" t="s">
        <v>6</v>
      </c>
      <c r="E162" s="330">
        <v>12.24</v>
      </c>
      <c r="F162" s="330">
        <v>14.92</v>
      </c>
      <c r="G162" s="330">
        <v>38.24</v>
      </c>
      <c r="H162" s="330">
        <v>336.32</v>
      </c>
      <c r="I162" s="295">
        <v>20.440000000000001</v>
      </c>
      <c r="J162" s="295">
        <v>135.63999999999999</v>
      </c>
      <c r="K162" s="295">
        <v>35.32</v>
      </c>
      <c r="L162" s="295">
        <v>1.42</v>
      </c>
      <c r="M162" s="295">
        <v>1.2</v>
      </c>
      <c r="N162" s="295">
        <v>0.08</v>
      </c>
      <c r="O162" s="295">
        <v>0.12</v>
      </c>
      <c r="P162" s="295">
        <v>0.02</v>
      </c>
    </row>
    <row r="163" spans="2:16" ht="30" customHeight="1" x14ac:dyDescent="0.25">
      <c r="B163" s="330">
        <v>350</v>
      </c>
      <c r="C163" s="293" t="s">
        <v>31</v>
      </c>
      <c r="D163" s="294" t="s">
        <v>7</v>
      </c>
      <c r="E163" s="330">
        <v>0.06</v>
      </c>
      <c r="F163" s="330">
        <v>0</v>
      </c>
      <c r="G163" s="330">
        <v>17.88</v>
      </c>
      <c r="H163" s="330">
        <v>67.959999999999994</v>
      </c>
      <c r="I163" s="295">
        <v>9</v>
      </c>
      <c r="J163" s="295">
        <v>0</v>
      </c>
      <c r="K163" s="295">
        <v>1.9</v>
      </c>
      <c r="L163" s="295">
        <v>0.04</v>
      </c>
      <c r="M163" s="295">
        <v>0</v>
      </c>
      <c r="N163" s="295">
        <v>0</v>
      </c>
      <c r="O163" s="295">
        <v>0</v>
      </c>
      <c r="P163" s="295">
        <v>0</v>
      </c>
    </row>
    <row r="164" spans="2:16" ht="30" customHeight="1" x14ac:dyDescent="0.25">
      <c r="B164" s="293" t="s">
        <v>241</v>
      </c>
      <c r="C164" s="293" t="s">
        <v>36</v>
      </c>
      <c r="D164" s="304" t="s">
        <v>239</v>
      </c>
      <c r="E164" s="330">
        <v>3.16</v>
      </c>
      <c r="F164" s="330">
        <v>0.4</v>
      </c>
      <c r="G164" s="330">
        <v>19.32</v>
      </c>
      <c r="H164" s="330">
        <v>85.44</v>
      </c>
      <c r="I164" s="295">
        <v>9.1999999999999993</v>
      </c>
      <c r="J164" s="295">
        <v>0</v>
      </c>
      <c r="K164" s="295">
        <v>0</v>
      </c>
      <c r="L164" s="295">
        <v>0.76</v>
      </c>
      <c r="M164" s="295">
        <v>0</v>
      </c>
      <c r="N164" s="295">
        <v>0.08</v>
      </c>
      <c r="O164" s="295">
        <v>0</v>
      </c>
      <c r="P164" s="295">
        <v>0</v>
      </c>
    </row>
    <row r="165" spans="2:16" ht="30" customHeight="1" x14ac:dyDescent="0.25">
      <c r="B165" s="293" t="s">
        <v>240</v>
      </c>
      <c r="C165" s="293" t="s">
        <v>36</v>
      </c>
      <c r="D165" s="304" t="s">
        <v>238</v>
      </c>
      <c r="E165" s="303">
        <v>2.64</v>
      </c>
      <c r="F165" s="330">
        <v>0.48</v>
      </c>
      <c r="G165" s="330">
        <v>13.36</v>
      </c>
      <c r="H165" s="330">
        <v>69.599999999999994</v>
      </c>
      <c r="I165" s="330">
        <v>14</v>
      </c>
      <c r="J165" s="330">
        <v>63.2</v>
      </c>
      <c r="K165" s="330">
        <v>18.8</v>
      </c>
      <c r="L165" s="330">
        <v>1.56</v>
      </c>
      <c r="M165" s="330">
        <v>0</v>
      </c>
      <c r="N165" s="330">
        <v>0.08</v>
      </c>
      <c r="O165" s="330">
        <v>3.2000000000000001E-2</v>
      </c>
      <c r="P165" s="330">
        <v>0</v>
      </c>
    </row>
    <row r="166" spans="2:16" ht="30" customHeight="1" x14ac:dyDescent="0.25">
      <c r="B166" s="301"/>
      <c r="C166" s="331" t="s">
        <v>33</v>
      </c>
      <c r="D166" s="300"/>
      <c r="E166" s="298">
        <f>SUM(E160:E165)</f>
        <v>23.06</v>
      </c>
      <c r="F166" s="298">
        <f t="shared" ref="F166:P166" si="21">SUM(F160:F165)</f>
        <v>23.83</v>
      </c>
      <c r="G166" s="298">
        <f t="shared" si="21"/>
        <v>99.79</v>
      </c>
      <c r="H166" s="298">
        <f t="shared" si="21"/>
        <v>696.82</v>
      </c>
      <c r="I166" s="298">
        <f t="shared" si="21"/>
        <v>105.69</v>
      </c>
      <c r="J166" s="298">
        <f t="shared" si="21"/>
        <v>251.16499999999996</v>
      </c>
      <c r="K166" s="298">
        <f t="shared" si="21"/>
        <v>81.144999999999996</v>
      </c>
      <c r="L166" s="298">
        <f t="shared" si="21"/>
        <v>5.0350000000000001</v>
      </c>
      <c r="M166" s="298">
        <f t="shared" si="21"/>
        <v>35.875</v>
      </c>
      <c r="N166" s="298">
        <f t="shared" si="21"/>
        <v>0.32400000000000001</v>
      </c>
      <c r="O166" s="298">
        <f t="shared" si="21"/>
        <v>0.23599999999999999</v>
      </c>
      <c r="P166" s="298">
        <f t="shared" si="21"/>
        <v>0.02</v>
      </c>
    </row>
    <row r="167" spans="2:16" ht="30" customHeight="1" x14ac:dyDescent="0.25">
      <c r="B167" s="330"/>
      <c r="C167" s="331"/>
      <c r="D167" s="336" t="s">
        <v>192</v>
      </c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</row>
    <row r="168" spans="2:16" ht="30" customHeight="1" x14ac:dyDescent="0.25">
      <c r="B168" s="330">
        <v>399</v>
      </c>
      <c r="C168" s="331" t="s">
        <v>31</v>
      </c>
      <c r="D168" s="294" t="s">
        <v>195</v>
      </c>
      <c r="E168" s="207">
        <v>1</v>
      </c>
      <c r="F168" s="207">
        <v>0.2</v>
      </c>
      <c r="G168" s="207">
        <v>20.2</v>
      </c>
      <c r="H168" s="207">
        <v>92</v>
      </c>
      <c r="I168" s="330">
        <v>14</v>
      </c>
      <c r="J168" s="330">
        <v>18</v>
      </c>
      <c r="K168" s="330">
        <v>0.8</v>
      </c>
      <c r="L168" s="330">
        <v>17</v>
      </c>
      <c r="M168" s="330">
        <v>4</v>
      </c>
      <c r="N168" s="330">
        <v>0.02</v>
      </c>
      <c r="O168" s="330">
        <v>0</v>
      </c>
      <c r="P168" s="330">
        <v>0</v>
      </c>
    </row>
    <row r="169" spans="2:16" ht="30" customHeight="1" x14ac:dyDescent="0.25">
      <c r="B169" s="330">
        <v>4</v>
      </c>
      <c r="C169" s="331" t="s">
        <v>38</v>
      </c>
      <c r="D169" s="294" t="s">
        <v>242</v>
      </c>
      <c r="E169" s="303">
        <v>3.84</v>
      </c>
      <c r="F169" s="303">
        <v>2.2400000000000002</v>
      </c>
      <c r="G169" s="303">
        <v>62.16</v>
      </c>
      <c r="H169" s="303">
        <v>268.64</v>
      </c>
      <c r="I169" s="295">
        <v>7.2</v>
      </c>
      <c r="J169" s="295">
        <v>32.799999999999997</v>
      </c>
      <c r="K169" s="295">
        <v>0</v>
      </c>
      <c r="L169" s="295">
        <v>0.48</v>
      </c>
      <c r="M169" s="295">
        <v>0</v>
      </c>
      <c r="N169" s="295">
        <v>6.4000000000000001E-2</v>
      </c>
      <c r="O169" s="295">
        <v>3.2000000000000001E-2</v>
      </c>
      <c r="P169" s="295">
        <v>0</v>
      </c>
    </row>
    <row r="170" spans="2:16" ht="30" customHeight="1" x14ac:dyDescent="0.25">
      <c r="B170" s="330"/>
      <c r="C170" s="331" t="s">
        <v>33</v>
      </c>
      <c r="D170" s="294"/>
      <c r="E170" s="329">
        <f>E168+E169</f>
        <v>4.84</v>
      </c>
      <c r="F170" s="329">
        <f t="shared" ref="F170:P170" si="22">F168+F169</f>
        <v>2.4400000000000004</v>
      </c>
      <c r="G170" s="329">
        <f t="shared" si="22"/>
        <v>82.36</v>
      </c>
      <c r="H170" s="329">
        <f t="shared" si="22"/>
        <v>360.64</v>
      </c>
      <c r="I170" s="329">
        <f t="shared" si="22"/>
        <v>21.2</v>
      </c>
      <c r="J170" s="329">
        <f t="shared" si="22"/>
        <v>50.8</v>
      </c>
      <c r="K170" s="329">
        <f t="shared" si="22"/>
        <v>0.8</v>
      </c>
      <c r="L170" s="329">
        <f t="shared" si="22"/>
        <v>17.48</v>
      </c>
      <c r="M170" s="329">
        <f t="shared" si="22"/>
        <v>4</v>
      </c>
      <c r="N170" s="329">
        <f t="shared" si="22"/>
        <v>8.4000000000000005E-2</v>
      </c>
      <c r="O170" s="329">
        <f t="shared" si="22"/>
        <v>3.2000000000000001E-2</v>
      </c>
      <c r="P170" s="329">
        <f t="shared" si="22"/>
        <v>0</v>
      </c>
    </row>
    <row r="171" spans="2:16" ht="30" customHeight="1" x14ac:dyDescent="0.25">
      <c r="B171" s="301"/>
      <c r="C171" s="305"/>
      <c r="D171" s="306" t="s">
        <v>9</v>
      </c>
      <c r="E171" s="298">
        <f>E158+E166+E170</f>
        <v>35.81</v>
      </c>
      <c r="F171" s="298">
        <f t="shared" ref="F171:P171" si="23">F158+F166+F170</f>
        <v>37.259999999999991</v>
      </c>
      <c r="G171" s="298">
        <f t="shared" si="23"/>
        <v>253.75</v>
      </c>
      <c r="H171" s="298">
        <f t="shared" si="23"/>
        <v>1471.0100000000002</v>
      </c>
      <c r="I171" s="298">
        <f t="shared" si="23"/>
        <v>281.315</v>
      </c>
      <c r="J171" s="298">
        <f t="shared" si="23"/>
        <v>371.98999999999995</v>
      </c>
      <c r="K171" s="298">
        <f t="shared" si="23"/>
        <v>102.94999999999999</v>
      </c>
      <c r="L171" s="298">
        <f t="shared" si="23"/>
        <v>23.740000000000002</v>
      </c>
      <c r="M171" s="298">
        <f t="shared" si="23"/>
        <v>43.22</v>
      </c>
      <c r="N171" s="298">
        <f t="shared" si="23"/>
        <v>0.50800000000000001</v>
      </c>
      <c r="O171" s="298">
        <f t="shared" si="23"/>
        <v>0.45299999999999996</v>
      </c>
      <c r="P171" s="298">
        <f t="shared" si="23"/>
        <v>5.2000000000000005E-2</v>
      </c>
    </row>
    <row r="172" spans="2:16" ht="30" customHeight="1" x14ac:dyDescent="0.25"/>
    <row r="173" spans="2:16" ht="30" customHeight="1" x14ac:dyDescent="0.25"/>
    <row r="174" spans="2:16" ht="30" customHeight="1" x14ac:dyDescent="0.25">
      <c r="C174" s="307"/>
      <c r="D174" s="285" t="s">
        <v>73</v>
      </c>
      <c r="E174" s="322"/>
      <c r="F174" s="332"/>
      <c r="G174" s="332"/>
      <c r="H174" s="332"/>
      <c r="I174" s="332"/>
      <c r="J174" s="332"/>
      <c r="K174" s="332"/>
      <c r="L174" s="332"/>
      <c r="M174" s="332"/>
      <c r="N174" s="332"/>
      <c r="O174" s="332"/>
      <c r="P174" s="332"/>
    </row>
    <row r="175" spans="2:16" ht="30" customHeight="1" x14ac:dyDescent="0.25">
      <c r="B175" s="334"/>
      <c r="C175" s="310"/>
      <c r="D175" s="311" t="s">
        <v>74</v>
      </c>
      <c r="E175" s="311"/>
      <c r="F175" s="334"/>
      <c r="G175" s="334"/>
      <c r="H175" s="323"/>
      <c r="I175" s="334"/>
      <c r="J175" s="334"/>
      <c r="K175" s="334"/>
      <c r="L175" s="334"/>
      <c r="M175" s="334"/>
      <c r="N175" s="334"/>
      <c r="O175" s="334"/>
      <c r="P175" s="334"/>
    </row>
    <row r="176" spans="2:16" ht="30" customHeight="1" x14ac:dyDescent="0.25">
      <c r="B176" s="329" t="s">
        <v>13</v>
      </c>
      <c r="C176" s="429" t="s">
        <v>14</v>
      </c>
      <c r="D176" s="427" t="s">
        <v>15</v>
      </c>
      <c r="E176" s="427" t="s">
        <v>16</v>
      </c>
      <c r="F176" s="427" t="s">
        <v>17</v>
      </c>
      <c r="G176" s="427" t="s">
        <v>18</v>
      </c>
      <c r="H176" s="427" t="s">
        <v>19</v>
      </c>
      <c r="I176" s="427" t="s">
        <v>20</v>
      </c>
      <c r="J176" s="427"/>
      <c r="K176" s="427"/>
      <c r="L176" s="427"/>
      <c r="M176" s="427" t="s">
        <v>21</v>
      </c>
      <c r="N176" s="427"/>
      <c r="O176" s="427"/>
      <c r="P176" s="427"/>
    </row>
    <row r="177" spans="2:16" ht="30" customHeight="1" x14ac:dyDescent="0.25">
      <c r="B177" s="329" t="s">
        <v>22</v>
      </c>
      <c r="C177" s="429"/>
      <c r="D177" s="427"/>
      <c r="E177" s="427"/>
      <c r="F177" s="427"/>
      <c r="G177" s="427"/>
      <c r="H177" s="427"/>
      <c r="I177" s="281" t="s">
        <v>202</v>
      </c>
      <c r="J177" s="281" t="s">
        <v>25</v>
      </c>
      <c r="K177" s="281" t="s">
        <v>24</v>
      </c>
      <c r="L177" s="281" t="s">
        <v>26</v>
      </c>
      <c r="M177" s="281" t="s">
        <v>30</v>
      </c>
      <c r="N177" s="281" t="s">
        <v>197</v>
      </c>
      <c r="O177" s="281" t="s">
        <v>198</v>
      </c>
      <c r="P177" s="281" t="s">
        <v>27</v>
      </c>
    </row>
    <row r="178" spans="2:16" ht="30" customHeight="1" x14ac:dyDescent="0.25">
      <c r="B178" s="329"/>
      <c r="C178" s="291"/>
      <c r="D178" s="336" t="s">
        <v>10</v>
      </c>
      <c r="E178" s="336"/>
      <c r="F178" s="336"/>
      <c r="G178" s="336"/>
      <c r="H178" s="336"/>
      <c r="I178" s="329"/>
      <c r="J178" s="329"/>
      <c r="K178" s="329"/>
      <c r="L178" s="329"/>
      <c r="M178" s="329"/>
      <c r="N178" s="329"/>
      <c r="O178" s="329"/>
      <c r="P178" s="329"/>
    </row>
    <row r="179" spans="2:16" ht="30" customHeight="1" x14ac:dyDescent="0.25">
      <c r="B179" s="330">
        <v>679</v>
      </c>
      <c r="C179" s="293" t="s">
        <v>53</v>
      </c>
      <c r="D179" s="294" t="s">
        <v>62</v>
      </c>
      <c r="E179" s="330">
        <v>7.56</v>
      </c>
      <c r="F179" s="330">
        <v>1.98</v>
      </c>
      <c r="G179" s="330">
        <v>34.26</v>
      </c>
      <c r="H179" s="330">
        <v>184.8</v>
      </c>
      <c r="I179" s="295">
        <v>16.05</v>
      </c>
      <c r="J179" s="295">
        <v>178.8</v>
      </c>
      <c r="K179" s="295">
        <v>120.9</v>
      </c>
      <c r="L179" s="295">
        <v>4.0199999999999996</v>
      </c>
      <c r="M179" s="295">
        <v>0</v>
      </c>
      <c r="N179" s="295">
        <v>0.255</v>
      </c>
      <c r="O179" s="295">
        <v>0.12</v>
      </c>
      <c r="P179" s="295">
        <v>0</v>
      </c>
    </row>
    <row r="180" spans="2:16" ht="30" customHeight="1" x14ac:dyDescent="0.25">
      <c r="B180" s="330">
        <v>301</v>
      </c>
      <c r="C180" s="293" t="s">
        <v>37</v>
      </c>
      <c r="D180" s="294" t="s">
        <v>147</v>
      </c>
      <c r="E180" s="303">
        <v>8.93</v>
      </c>
      <c r="F180" s="303">
        <v>6.74</v>
      </c>
      <c r="G180" s="303">
        <v>8.9700000000000006</v>
      </c>
      <c r="H180" s="303">
        <v>132</v>
      </c>
      <c r="I180" s="330">
        <v>7.6</v>
      </c>
      <c r="J180" s="330">
        <v>12.6</v>
      </c>
      <c r="K180" s="330">
        <v>145.6</v>
      </c>
      <c r="L180" s="330">
        <v>4.5999999999999996</v>
      </c>
      <c r="M180" s="330">
        <v>0.01</v>
      </c>
      <c r="N180" s="330">
        <v>1.4E-2</v>
      </c>
      <c r="O180" s="330">
        <v>3.2</v>
      </c>
      <c r="P180" s="330">
        <v>10.6</v>
      </c>
    </row>
    <row r="181" spans="2:16" ht="30" customHeight="1" x14ac:dyDescent="0.25">
      <c r="B181" s="330">
        <v>456</v>
      </c>
      <c r="C181" s="293" t="s">
        <v>99</v>
      </c>
      <c r="D181" s="294" t="s">
        <v>245</v>
      </c>
      <c r="E181" s="303">
        <v>0.42</v>
      </c>
      <c r="F181" s="303">
        <v>2.0499999999999998</v>
      </c>
      <c r="G181" s="303">
        <v>3.67</v>
      </c>
      <c r="H181" s="303">
        <v>34.86</v>
      </c>
      <c r="I181" s="330">
        <v>4.5999999999999996</v>
      </c>
      <c r="J181" s="330">
        <v>2.3199999999999998</v>
      </c>
      <c r="K181" s="330">
        <v>1.06</v>
      </c>
      <c r="L181" s="330">
        <v>0.1</v>
      </c>
      <c r="M181" s="330">
        <v>0.62</v>
      </c>
      <c r="N181" s="330">
        <v>0.02</v>
      </c>
      <c r="O181" s="330">
        <v>0.02</v>
      </c>
      <c r="P181" s="330">
        <v>0</v>
      </c>
    </row>
    <row r="182" spans="2:16" ht="30" customHeight="1" x14ac:dyDescent="0.25">
      <c r="B182" s="360" t="s">
        <v>248</v>
      </c>
      <c r="C182" s="293" t="s">
        <v>114</v>
      </c>
      <c r="D182" s="294" t="s">
        <v>113</v>
      </c>
      <c r="E182" s="312">
        <v>3</v>
      </c>
      <c r="F182" s="312">
        <v>1.1599999999999999</v>
      </c>
      <c r="G182" s="312">
        <v>20.56</v>
      </c>
      <c r="H182" s="312">
        <v>104.8</v>
      </c>
      <c r="I182" s="295">
        <v>7.6</v>
      </c>
      <c r="J182" s="295">
        <v>26</v>
      </c>
      <c r="K182" s="295">
        <v>5.2</v>
      </c>
      <c r="L182" s="295">
        <v>0.48</v>
      </c>
      <c r="M182" s="295">
        <v>0</v>
      </c>
      <c r="N182" s="295">
        <v>0.04</v>
      </c>
      <c r="O182" s="295">
        <v>8.0000000000000002E-3</v>
      </c>
      <c r="P182" s="295">
        <v>0</v>
      </c>
    </row>
    <row r="183" spans="2:16" ht="30" customHeight="1" x14ac:dyDescent="0.25">
      <c r="B183" s="330">
        <v>385</v>
      </c>
      <c r="C183" s="293" t="s">
        <v>31</v>
      </c>
      <c r="D183" s="294" t="s">
        <v>61</v>
      </c>
      <c r="E183" s="207">
        <v>3.46</v>
      </c>
      <c r="F183" s="207">
        <v>3.78</v>
      </c>
      <c r="G183" s="207">
        <v>17.28</v>
      </c>
      <c r="H183" s="330">
        <v>115.4</v>
      </c>
      <c r="I183" s="295">
        <v>124.86</v>
      </c>
      <c r="J183" s="295">
        <v>0</v>
      </c>
      <c r="K183" s="295">
        <v>1</v>
      </c>
      <c r="L183" s="295">
        <v>0.14000000000000001</v>
      </c>
      <c r="M183" s="295">
        <v>1.3</v>
      </c>
      <c r="N183" s="295">
        <v>0.04</v>
      </c>
      <c r="O183" s="295">
        <v>0.16</v>
      </c>
      <c r="P183" s="295">
        <v>0</v>
      </c>
    </row>
    <row r="184" spans="2:16" ht="30" customHeight="1" x14ac:dyDescent="0.25">
      <c r="B184" s="330">
        <v>100</v>
      </c>
      <c r="C184" s="293" t="s">
        <v>32</v>
      </c>
      <c r="D184" s="294" t="s">
        <v>104</v>
      </c>
      <c r="E184" s="330">
        <v>0.9</v>
      </c>
      <c r="F184" s="330">
        <v>0.2</v>
      </c>
      <c r="G184" s="330">
        <v>8.1</v>
      </c>
      <c r="H184" s="330">
        <v>43</v>
      </c>
      <c r="I184" s="330">
        <v>34</v>
      </c>
      <c r="J184" s="330">
        <v>23</v>
      </c>
      <c r="K184" s="330">
        <v>13</v>
      </c>
      <c r="L184" s="330">
        <v>0.3</v>
      </c>
      <c r="M184" s="330">
        <v>60</v>
      </c>
      <c r="N184" s="330">
        <v>0.03</v>
      </c>
      <c r="O184" s="330">
        <v>0.03</v>
      </c>
      <c r="P184" s="330">
        <v>0.01</v>
      </c>
    </row>
    <row r="185" spans="2:16" ht="30" customHeight="1" x14ac:dyDescent="0.25">
      <c r="B185" s="329"/>
      <c r="C185" s="331" t="s">
        <v>33</v>
      </c>
      <c r="D185" s="336"/>
      <c r="E185" s="329">
        <f>SUM(E179:E184)</f>
        <v>24.27</v>
      </c>
      <c r="F185" s="329">
        <f t="shared" ref="F185:P185" si="24">SUM(F179:F184)</f>
        <v>15.909999999999998</v>
      </c>
      <c r="G185" s="329">
        <f t="shared" si="24"/>
        <v>92.839999999999989</v>
      </c>
      <c r="H185" s="329">
        <f t="shared" si="24"/>
        <v>614.86</v>
      </c>
      <c r="I185" s="329">
        <f t="shared" si="24"/>
        <v>194.71</v>
      </c>
      <c r="J185" s="329">
        <f t="shared" si="24"/>
        <v>242.72</v>
      </c>
      <c r="K185" s="329">
        <f t="shared" si="24"/>
        <v>286.76</v>
      </c>
      <c r="L185" s="329">
        <f t="shared" si="24"/>
        <v>9.64</v>
      </c>
      <c r="M185" s="329">
        <f t="shared" si="24"/>
        <v>61.93</v>
      </c>
      <c r="N185" s="329">
        <f t="shared" si="24"/>
        <v>0.39900000000000002</v>
      </c>
      <c r="O185" s="329">
        <f t="shared" si="24"/>
        <v>3.5380000000000003</v>
      </c>
      <c r="P185" s="329">
        <f t="shared" si="24"/>
        <v>10.61</v>
      </c>
    </row>
    <row r="186" spans="2:16" ht="30" customHeight="1" x14ac:dyDescent="0.25">
      <c r="B186" s="330"/>
      <c r="C186" s="331" t="s">
        <v>45</v>
      </c>
      <c r="D186" s="336"/>
      <c r="E186" s="329">
        <f>SUM(E179:E185)</f>
        <v>48.54</v>
      </c>
      <c r="F186" s="329">
        <f t="shared" ref="F186:O186" si="25">SUM(F179:F185)</f>
        <v>31.819999999999997</v>
      </c>
      <c r="G186" s="329">
        <f t="shared" si="25"/>
        <v>185.67999999999998</v>
      </c>
      <c r="H186" s="329">
        <f t="shared" si="25"/>
        <v>1229.72</v>
      </c>
      <c r="I186" s="329">
        <f t="shared" si="25"/>
        <v>389.42</v>
      </c>
      <c r="J186" s="329">
        <f t="shared" si="25"/>
        <v>485.44</v>
      </c>
      <c r="K186" s="329">
        <f t="shared" si="25"/>
        <v>573.52</v>
      </c>
      <c r="L186" s="329">
        <f t="shared" si="25"/>
        <v>19.28</v>
      </c>
      <c r="M186" s="329">
        <f t="shared" si="25"/>
        <v>123.86</v>
      </c>
      <c r="N186" s="329">
        <f t="shared" si="25"/>
        <v>0.79800000000000004</v>
      </c>
      <c r="O186" s="329">
        <f t="shared" si="25"/>
        <v>7.0760000000000005</v>
      </c>
      <c r="P186" s="329">
        <f>SUM(P179:P185)</f>
        <v>21.22</v>
      </c>
    </row>
    <row r="187" spans="2:16" ht="30" customHeight="1" x14ac:dyDescent="0.25">
      <c r="B187" s="298"/>
      <c r="C187" s="299"/>
      <c r="D187" s="300" t="s">
        <v>4</v>
      </c>
      <c r="E187" s="301"/>
      <c r="F187" s="301"/>
      <c r="G187" s="301"/>
      <c r="H187" s="301"/>
      <c r="I187" s="301"/>
      <c r="J187" s="301"/>
      <c r="K187" s="301"/>
      <c r="L187" s="301"/>
      <c r="M187" s="301"/>
      <c r="N187" s="301"/>
      <c r="O187" s="301"/>
      <c r="P187" s="301"/>
    </row>
    <row r="188" spans="2:16" ht="30" customHeight="1" x14ac:dyDescent="0.25">
      <c r="B188" s="330">
        <v>34</v>
      </c>
      <c r="C188" s="293" t="s">
        <v>37</v>
      </c>
      <c r="D188" s="356" t="s">
        <v>246</v>
      </c>
      <c r="E188" s="330">
        <v>1</v>
      </c>
      <c r="F188" s="330">
        <v>0.4</v>
      </c>
      <c r="G188" s="330">
        <v>2.2999999999999998</v>
      </c>
      <c r="H188" s="330">
        <v>21</v>
      </c>
      <c r="I188" s="295">
        <v>11.5</v>
      </c>
      <c r="J188" s="295">
        <v>0</v>
      </c>
      <c r="K188" s="295">
        <v>7</v>
      </c>
      <c r="L188" s="295">
        <v>0.3</v>
      </c>
      <c r="M188" s="295">
        <v>5</v>
      </c>
      <c r="N188" s="295">
        <v>0</v>
      </c>
      <c r="O188" s="295">
        <v>0</v>
      </c>
      <c r="P188" s="295">
        <v>0</v>
      </c>
    </row>
    <row r="189" spans="2:16" ht="30" customHeight="1" x14ac:dyDescent="0.25">
      <c r="B189" s="330">
        <v>155</v>
      </c>
      <c r="C189" s="293" t="s">
        <v>47</v>
      </c>
      <c r="D189" s="294" t="s">
        <v>126</v>
      </c>
      <c r="E189" s="303">
        <v>4.58</v>
      </c>
      <c r="F189" s="303">
        <v>8.08</v>
      </c>
      <c r="G189" s="303">
        <v>15.43</v>
      </c>
      <c r="H189" s="303">
        <v>152.9</v>
      </c>
      <c r="I189" s="295">
        <v>22.524999999999999</v>
      </c>
      <c r="J189" s="295">
        <v>48.45</v>
      </c>
      <c r="K189" s="295">
        <v>19.925000000000001</v>
      </c>
      <c r="L189" s="295">
        <v>0.95</v>
      </c>
      <c r="M189" s="295">
        <v>13.475</v>
      </c>
      <c r="N189" s="295">
        <v>0.1</v>
      </c>
      <c r="O189" s="295">
        <v>7.4999999999999997E-2</v>
      </c>
      <c r="P189" s="295">
        <v>0</v>
      </c>
    </row>
    <row r="190" spans="2:16" ht="30" customHeight="1" x14ac:dyDescent="0.25">
      <c r="B190" s="330">
        <v>132</v>
      </c>
      <c r="C190" s="293" t="s">
        <v>35</v>
      </c>
      <c r="D190" s="294" t="s">
        <v>48</v>
      </c>
      <c r="E190" s="330">
        <v>10.119999999999999</v>
      </c>
      <c r="F190" s="330">
        <v>13.98</v>
      </c>
      <c r="G190" s="330">
        <v>30.04</v>
      </c>
      <c r="H190" s="330">
        <v>287.08999999999997</v>
      </c>
      <c r="I190" s="295">
        <v>27.071000000000002</v>
      </c>
      <c r="J190" s="295">
        <v>148.94800000000001</v>
      </c>
      <c r="K190" s="350">
        <v>47.725000000000001</v>
      </c>
      <c r="L190" s="295">
        <v>2.2999999999999998</v>
      </c>
      <c r="M190" s="295">
        <v>36.524000000000001</v>
      </c>
      <c r="N190" s="295">
        <v>0.253</v>
      </c>
      <c r="O190" s="295">
        <v>0.184</v>
      </c>
      <c r="P190" s="295">
        <v>2.3E-2</v>
      </c>
    </row>
    <row r="191" spans="2:16" ht="30" customHeight="1" x14ac:dyDescent="0.25">
      <c r="B191" s="330">
        <v>378</v>
      </c>
      <c r="C191" s="293" t="s">
        <v>31</v>
      </c>
      <c r="D191" s="294" t="s">
        <v>2</v>
      </c>
      <c r="E191" s="330">
        <v>0.34</v>
      </c>
      <c r="F191" s="330">
        <v>0.12</v>
      </c>
      <c r="G191" s="330">
        <v>18.38</v>
      </c>
      <c r="H191" s="330">
        <v>77.48</v>
      </c>
      <c r="I191" s="295">
        <v>15.68</v>
      </c>
      <c r="J191" s="295">
        <v>5.32</v>
      </c>
      <c r="K191" s="295">
        <v>5.28</v>
      </c>
      <c r="L191" s="295">
        <v>0.68</v>
      </c>
      <c r="M191" s="295">
        <v>70.040000000000006</v>
      </c>
      <c r="N191" s="295">
        <v>0</v>
      </c>
      <c r="O191" s="295">
        <v>0.04</v>
      </c>
      <c r="P191" s="295">
        <v>0.06</v>
      </c>
    </row>
    <row r="192" spans="2:16" ht="30" customHeight="1" x14ac:dyDescent="0.25">
      <c r="B192" s="293" t="s">
        <v>241</v>
      </c>
      <c r="C192" s="293" t="s">
        <v>36</v>
      </c>
      <c r="D192" s="304" t="s">
        <v>239</v>
      </c>
      <c r="E192" s="330">
        <v>3.16</v>
      </c>
      <c r="F192" s="330">
        <v>0.4</v>
      </c>
      <c r="G192" s="330">
        <v>19.32</v>
      </c>
      <c r="H192" s="330">
        <v>85.44</v>
      </c>
      <c r="I192" s="295">
        <v>9.1999999999999993</v>
      </c>
      <c r="J192" s="295">
        <v>0</v>
      </c>
      <c r="K192" s="295">
        <v>0</v>
      </c>
      <c r="L192" s="295">
        <v>0.76</v>
      </c>
      <c r="M192" s="295">
        <v>0</v>
      </c>
      <c r="N192" s="295">
        <v>0.08</v>
      </c>
      <c r="O192" s="295">
        <v>0</v>
      </c>
      <c r="P192" s="295">
        <v>0</v>
      </c>
    </row>
    <row r="193" spans="2:16" ht="30" customHeight="1" x14ac:dyDescent="0.25">
      <c r="B193" s="293" t="s">
        <v>240</v>
      </c>
      <c r="C193" s="293" t="s">
        <v>36</v>
      </c>
      <c r="D193" s="304" t="s">
        <v>238</v>
      </c>
      <c r="E193" s="303">
        <v>2.64</v>
      </c>
      <c r="F193" s="330">
        <v>0.48</v>
      </c>
      <c r="G193" s="330">
        <v>13.36</v>
      </c>
      <c r="H193" s="330">
        <v>69.599999999999994</v>
      </c>
      <c r="I193" s="330">
        <v>14</v>
      </c>
      <c r="J193" s="330">
        <v>63.2</v>
      </c>
      <c r="K193" s="330">
        <v>18.8</v>
      </c>
      <c r="L193" s="330">
        <v>1.56</v>
      </c>
      <c r="M193" s="330">
        <v>0</v>
      </c>
      <c r="N193" s="330">
        <v>0.08</v>
      </c>
      <c r="O193" s="330">
        <v>3.2000000000000001E-2</v>
      </c>
      <c r="P193" s="330">
        <v>0</v>
      </c>
    </row>
    <row r="194" spans="2:16" ht="30" customHeight="1" x14ac:dyDescent="0.25">
      <c r="B194" s="293"/>
      <c r="C194" s="293"/>
      <c r="D194" s="304"/>
      <c r="E194" s="303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</row>
    <row r="195" spans="2:16" ht="30" customHeight="1" x14ac:dyDescent="0.25">
      <c r="B195" s="301"/>
      <c r="C195" s="299" t="s">
        <v>237</v>
      </c>
      <c r="D195" s="300"/>
      <c r="E195" s="298">
        <f>SUM(E188:E194)</f>
        <v>21.84</v>
      </c>
      <c r="F195" s="298">
        <f t="shared" ref="F195:P195" si="26">SUM(F188:F194)</f>
        <v>23.46</v>
      </c>
      <c r="G195" s="298">
        <f t="shared" si="26"/>
        <v>98.83</v>
      </c>
      <c r="H195" s="298">
        <f t="shared" si="26"/>
        <v>693.5100000000001</v>
      </c>
      <c r="I195" s="298">
        <f t="shared" si="26"/>
        <v>99.976000000000013</v>
      </c>
      <c r="J195" s="298">
        <f t="shared" si="26"/>
        <v>265.91800000000001</v>
      </c>
      <c r="K195" s="298">
        <f t="shared" si="26"/>
        <v>98.73</v>
      </c>
      <c r="L195" s="298">
        <f t="shared" si="26"/>
        <v>6.5499999999999989</v>
      </c>
      <c r="M195" s="298">
        <f t="shared" si="26"/>
        <v>125.03900000000002</v>
      </c>
      <c r="N195" s="298">
        <f t="shared" si="26"/>
        <v>0.51300000000000001</v>
      </c>
      <c r="O195" s="298">
        <f t="shared" si="26"/>
        <v>0.33099999999999996</v>
      </c>
      <c r="P195" s="298">
        <f t="shared" si="26"/>
        <v>8.299999999999999E-2</v>
      </c>
    </row>
    <row r="196" spans="2:16" ht="30" customHeight="1" x14ac:dyDescent="0.25">
      <c r="B196" s="330"/>
      <c r="C196" s="331"/>
      <c r="D196" s="336" t="s">
        <v>192</v>
      </c>
      <c r="E196" s="329"/>
      <c r="F196" s="329"/>
      <c r="G196" s="329"/>
      <c r="H196" s="329"/>
      <c r="I196" s="329"/>
      <c r="J196" s="329"/>
      <c r="K196" s="329"/>
      <c r="L196" s="329"/>
      <c r="M196" s="329"/>
      <c r="N196" s="329"/>
      <c r="O196" s="329"/>
      <c r="P196" s="329"/>
    </row>
    <row r="197" spans="2:16" ht="30" customHeight="1" x14ac:dyDescent="0.25">
      <c r="B197" s="330"/>
      <c r="C197" s="331" t="s">
        <v>87</v>
      </c>
      <c r="D197" s="294" t="s">
        <v>72</v>
      </c>
      <c r="E197" s="207">
        <v>4.5</v>
      </c>
      <c r="F197" s="207">
        <v>4.68</v>
      </c>
      <c r="G197" s="207">
        <v>19.8</v>
      </c>
      <c r="H197" s="207">
        <v>138.6</v>
      </c>
      <c r="I197" s="330">
        <v>10.54</v>
      </c>
      <c r="J197" s="330">
        <v>6.02</v>
      </c>
      <c r="K197" s="330">
        <v>10.54</v>
      </c>
      <c r="L197" s="330">
        <v>2.11</v>
      </c>
      <c r="M197" s="330">
        <v>0</v>
      </c>
      <c r="N197" s="330">
        <v>0.02</v>
      </c>
      <c r="O197" s="330">
        <v>0</v>
      </c>
      <c r="P197" s="330">
        <v>3.01</v>
      </c>
    </row>
    <row r="198" spans="2:16" ht="30" customHeight="1" x14ac:dyDescent="0.25">
      <c r="B198" s="330">
        <v>3</v>
      </c>
      <c r="C198" s="293" t="s">
        <v>36</v>
      </c>
      <c r="D198" s="294" t="s">
        <v>67</v>
      </c>
      <c r="E198" s="330">
        <v>3.4</v>
      </c>
      <c r="F198" s="330">
        <v>4.5199999999999996</v>
      </c>
      <c r="G198" s="330">
        <v>27.88</v>
      </c>
      <c r="H198" s="330">
        <v>165.6</v>
      </c>
      <c r="I198" s="295">
        <v>16.399999999999999</v>
      </c>
      <c r="J198" s="295">
        <v>34.799999999999997</v>
      </c>
      <c r="K198" s="295">
        <v>6</v>
      </c>
      <c r="L198" s="295">
        <v>0.4</v>
      </c>
      <c r="M198" s="295">
        <v>0</v>
      </c>
      <c r="N198" s="295">
        <v>0.04</v>
      </c>
      <c r="O198" s="295">
        <v>0.02</v>
      </c>
      <c r="P198" s="295">
        <v>3.2000000000000001E-2</v>
      </c>
    </row>
    <row r="199" spans="2:16" ht="30" customHeight="1" x14ac:dyDescent="0.25">
      <c r="B199" s="330"/>
      <c r="C199" s="331" t="s">
        <v>33</v>
      </c>
      <c r="D199" s="294"/>
      <c r="E199" s="329">
        <f>E197+E198</f>
        <v>7.9</v>
      </c>
      <c r="F199" s="329">
        <f t="shared" ref="F199:P199" si="27">F197+F198</f>
        <v>9.1999999999999993</v>
      </c>
      <c r="G199" s="329">
        <f t="shared" si="27"/>
        <v>47.68</v>
      </c>
      <c r="H199" s="329">
        <f t="shared" si="27"/>
        <v>304.2</v>
      </c>
      <c r="I199" s="329">
        <f t="shared" si="27"/>
        <v>26.939999999999998</v>
      </c>
      <c r="J199" s="329">
        <f t="shared" si="27"/>
        <v>40.819999999999993</v>
      </c>
      <c r="K199" s="329">
        <f t="shared" si="27"/>
        <v>16.54</v>
      </c>
      <c r="L199" s="329">
        <f t="shared" si="27"/>
        <v>2.5099999999999998</v>
      </c>
      <c r="M199" s="329">
        <f t="shared" si="27"/>
        <v>0</v>
      </c>
      <c r="N199" s="329">
        <f t="shared" si="27"/>
        <v>0.06</v>
      </c>
      <c r="O199" s="329">
        <f t="shared" si="27"/>
        <v>0.02</v>
      </c>
      <c r="P199" s="329">
        <f t="shared" si="27"/>
        <v>3.0419999999999998</v>
      </c>
    </row>
    <row r="200" spans="2:16" ht="30" customHeight="1" x14ac:dyDescent="0.25">
      <c r="B200" s="301"/>
      <c r="C200" s="305"/>
      <c r="D200" s="306" t="s">
        <v>9</v>
      </c>
      <c r="E200" s="298">
        <f>E187+E195+E199</f>
        <v>29.740000000000002</v>
      </c>
      <c r="F200" s="298">
        <f t="shared" ref="F200:P200" si="28">F187+F195+F199</f>
        <v>32.659999999999997</v>
      </c>
      <c r="G200" s="298">
        <f t="shared" si="28"/>
        <v>146.51</v>
      </c>
      <c r="H200" s="298">
        <f t="shared" si="28"/>
        <v>997.71</v>
      </c>
      <c r="I200" s="298">
        <f t="shared" si="28"/>
        <v>126.91600000000001</v>
      </c>
      <c r="J200" s="298">
        <f t="shared" si="28"/>
        <v>306.738</v>
      </c>
      <c r="K200" s="298">
        <f t="shared" si="28"/>
        <v>115.27000000000001</v>
      </c>
      <c r="L200" s="298">
        <f t="shared" si="28"/>
        <v>9.0599999999999987</v>
      </c>
      <c r="M200" s="298">
        <f t="shared" si="28"/>
        <v>125.03900000000002</v>
      </c>
      <c r="N200" s="298">
        <f t="shared" si="28"/>
        <v>0.57299999999999995</v>
      </c>
      <c r="O200" s="298">
        <f t="shared" si="28"/>
        <v>0.35099999999999998</v>
      </c>
      <c r="P200" s="298">
        <f t="shared" si="28"/>
        <v>3.125</v>
      </c>
    </row>
    <row r="201" spans="2:16" ht="30" customHeight="1" x14ac:dyDescent="0.25">
      <c r="C201" s="307"/>
      <c r="D201" s="285" t="s">
        <v>76</v>
      </c>
      <c r="E201" s="332"/>
      <c r="F201" s="332"/>
      <c r="G201" s="332"/>
      <c r="H201" s="332"/>
      <c r="I201" s="332"/>
      <c r="J201" s="332"/>
      <c r="K201" s="332"/>
      <c r="L201" s="332"/>
      <c r="M201" s="332"/>
      <c r="N201" s="332"/>
      <c r="O201" s="332"/>
      <c r="P201" s="332"/>
    </row>
    <row r="202" spans="2:16" ht="30" customHeight="1" x14ac:dyDescent="0.25">
      <c r="B202" s="334"/>
      <c r="C202" s="310"/>
      <c r="D202" s="287" t="s">
        <v>77</v>
      </c>
      <c r="E202" s="334"/>
      <c r="F202" s="334"/>
      <c r="G202" s="334"/>
      <c r="H202" s="323"/>
      <c r="I202" s="334"/>
      <c r="J202" s="334"/>
      <c r="K202" s="334"/>
      <c r="L202" s="334"/>
      <c r="M202" s="334"/>
      <c r="N202" s="334"/>
      <c r="O202" s="334"/>
      <c r="P202" s="334"/>
    </row>
    <row r="203" spans="2:16" ht="30" customHeight="1" x14ac:dyDescent="0.25">
      <c r="B203" s="329" t="s">
        <v>13</v>
      </c>
      <c r="C203" s="429" t="s">
        <v>14</v>
      </c>
      <c r="D203" s="427" t="s">
        <v>15</v>
      </c>
      <c r="E203" s="427" t="s">
        <v>16</v>
      </c>
      <c r="F203" s="427" t="s">
        <v>17</v>
      </c>
      <c r="G203" s="427" t="s">
        <v>18</v>
      </c>
      <c r="H203" s="427" t="s">
        <v>19</v>
      </c>
      <c r="I203" s="427" t="s">
        <v>20</v>
      </c>
      <c r="J203" s="427"/>
      <c r="K203" s="427"/>
      <c r="L203" s="427"/>
      <c r="M203" s="427" t="s">
        <v>21</v>
      </c>
      <c r="N203" s="427"/>
      <c r="O203" s="427"/>
      <c r="P203" s="427"/>
    </row>
    <row r="204" spans="2:16" ht="30" customHeight="1" x14ac:dyDescent="0.25">
      <c r="B204" s="329" t="s">
        <v>22</v>
      </c>
      <c r="C204" s="429"/>
      <c r="D204" s="427"/>
      <c r="E204" s="427"/>
      <c r="F204" s="427"/>
      <c r="G204" s="427"/>
      <c r="H204" s="427"/>
      <c r="I204" s="281" t="s">
        <v>202</v>
      </c>
      <c r="J204" s="281" t="s">
        <v>25</v>
      </c>
      <c r="K204" s="281" t="s">
        <v>24</v>
      </c>
      <c r="L204" s="281" t="s">
        <v>26</v>
      </c>
      <c r="M204" s="281" t="s">
        <v>30</v>
      </c>
      <c r="N204" s="281" t="s">
        <v>197</v>
      </c>
      <c r="O204" s="281" t="s">
        <v>198</v>
      </c>
      <c r="P204" s="281" t="s">
        <v>27</v>
      </c>
    </row>
    <row r="205" spans="2:16" ht="30" customHeight="1" x14ac:dyDescent="0.25">
      <c r="B205" s="329"/>
      <c r="C205" s="291"/>
      <c r="D205" s="336" t="s">
        <v>10</v>
      </c>
      <c r="E205" s="329"/>
      <c r="F205" s="329"/>
      <c r="G205" s="329"/>
      <c r="H205" s="329"/>
      <c r="I205" s="329"/>
      <c r="J205" s="329"/>
      <c r="K205" s="329"/>
      <c r="L205" s="329"/>
      <c r="M205" s="329"/>
      <c r="N205" s="329"/>
      <c r="O205" s="329"/>
      <c r="P205" s="329"/>
    </row>
    <row r="206" spans="2:16" ht="30" customHeight="1" x14ac:dyDescent="0.25">
      <c r="B206" s="330">
        <v>210</v>
      </c>
      <c r="C206" s="293" t="s">
        <v>32</v>
      </c>
      <c r="D206" s="294" t="s">
        <v>159</v>
      </c>
      <c r="E206" s="330">
        <v>10.210000000000001</v>
      </c>
      <c r="F206" s="330">
        <v>12.66</v>
      </c>
      <c r="G206" s="330">
        <v>2.23</v>
      </c>
      <c r="H206" s="330">
        <v>163.94</v>
      </c>
      <c r="I206" s="295">
        <v>83.38</v>
      </c>
      <c r="J206" s="295">
        <v>138.24</v>
      </c>
      <c r="K206" s="295">
        <v>8.64</v>
      </c>
      <c r="L206" s="295">
        <v>1.84</v>
      </c>
      <c r="M206" s="295">
        <v>0.47</v>
      </c>
      <c r="N206" s="295">
        <v>0.06</v>
      </c>
      <c r="O206" s="295">
        <v>0.37</v>
      </c>
      <c r="P206" s="295">
        <v>0.19</v>
      </c>
    </row>
    <row r="207" spans="2:16" ht="30" customHeight="1" x14ac:dyDescent="0.25">
      <c r="B207" s="330">
        <v>16</v>
      </c>
      <c r="C207" s="293" t="s">
        <v>99</v>
      </c>
      <c r="D207" s="302" t="s">
        <v>43</v>
      </c>
      <c r="E207" s="330">
        <v>5.2</v>
      </c>
      <c r="F207" s="330">
        <v>10.050000000000001</v>
      </c>
      <c r="G207" s="330">
        <v>0.4</v>
      </c>
      <c r="H207" s="301">
        <v>113</v>
      </c>
      <c r="I207" s="295">
        <v>12.5</v>
      </c>
      <c r="J207" s="295">
        <v>69.5</v>
      </c>
      <c r="K207" s="295">
        <v>7.5</v>
      </c>
      <c r="L207" s="295">
        <v>0.9</v>
      </c>
      <c r="M207" s="295">
        <v>0</v>
      </c>
      <c r="N207" s="295">
        <v>0.01</v>
      </c>
      <c r="O207" s="295">
        <v>0.05</v>
      </c>
      <c r="P207" s="295">
        <v>0</v>
      </c>
    </row>
    <row r="208" spans="2:16" ht="30" customHeight="1" x14ac:dyDescent="0.25">
      <c r="B208" s="360" t="s">
        <v>248</v>
      </c>
      <c r="C208" s="293" t="s">
        <v>114</v>
      </c>
      <c r="D208" s="294" t="s">
        <v>113</v>
      </c>
      <c r="E208" s="312">
        <v>3</v>
      </c>
      <c r="F208" s="312">
        <v>1.1599999999999999</v>
      </c>
      <c r="G208" s="312">
        <v>20.56</v>
      </c>
      <c r="H208" s="312">
        <v>104.8</v>
      </c>
      <c r="I208" s="295">
        <v>7.6</v>
      </c>
      <c r="J208" s="295">
        <v>26</v>
      </c>
      <c r="K208" s="295">
        <v>5.2</v>
      </c>
      <c r="L208" s="295">
        <v>0.48</v>
      </c>
      <c r="M208" s="295">
        <v>0</v>
      </c>
      <c r="N208" s="295">
        <v>0.04</v>
      </c>
      <c r="O208" s="295">
        <v>8.0000000000000002E-3</v>
      </c>
      <c r="P208" s="295">
        <v>0</v>
      </c>
    </row>
    <row r="209" spans="2:16" ht="30" customHeight="1" x14ac:dyDescent="0.25">
      <c r="B209" s="330">
        <v>377</v>
      </c>
      <c r="C209" s="293" t="s">
        <v>31</v>
      </c>
      <c r="D209" s="294" t="s">
        <v>115</v>
      </c>
      <c r="E209" s="330">
        <v>0.14000000000000001</v>
      </c>
      <c r="F209" s="330">
        <v>0.04</v>
      </c>
      <c r="G209" s="330">
        <v>15.16</v>
      </c>
      <c r="H209" s="330">
        <v>59.3</v>
      </c>
      <c r="I209" s="295">
        <v>13.48</v>
      </c>
      <c r="J209" s="295">
        <v>5.24</v>
      </c>
      <c r="K209" s="295">
        <v>4.7</v>
      </c>
      <c r="L209" s="295">
        <v>0.48</v>
      </c>
      <c r="M209" s="295">
        <v>2.04</v>
      </c>
      <c r="N209" s="295">
        <v>0</v>
      </c>
      <c r="O209" s="295">
        <v>0</v>
      </c>
      <c r="P209" s="295">
        <v>0</v>
      </c>
    </row>
    <row r="210" spans="2:16" ht="30" customHeight="1" x14ac:dyDescent="0.25">
      <c r="B210" s="329"/>
      <c r="C210" s="331" t="s">
        <v>33</v>
      </c>
      <c r="D210" s="336"/>
      <c r="E210" s="329">
        <f t="shared" ref="E210:P210" si="29">SUM(E206:E209)</f>
        <v>18.55</v>
      </c>
      <c r="F210" s="329">
        <f t="shared" si="29"/>
        <v>23.91</v>
      </c>
      <c r="G210" s="329">
        <f t="shared" si="29"/>
        <v>38.349999999999994</v>
      </c>
      <c r="H210" s="329">
        <f t="shared" si="29"/>
        <v>441.04</v>
      </c>
      <c r="I210" s="329">
        <f t="shared" si="29"/>
        <v>116.96</v>
      </c>
      <c r="J210" s="329">
        <f t="shared" si="29"/>
        <v>238.98000000000002</v>
      </c>
      <c r="K210" s="329">
        <f t="shared" si="29"/>
        <v>26.04</v>
      </c>
      <c r="L210" s="329">
        <f t="shared" si="29"/>
        <v>3.7</v>
      </c>
      <c r="M210" s="329">
        <f t="shared" si="29"/>
        <v>2.5099999999999998</v>
      </c>
      <c r="N210" s="329">
        <f t="shared" si="29"/>
        <v>0.10999999999999999</v>
      </c>
      <c r="O210" s="329">
        <f t="shared" si="29"/>
        <v>0.42799999999999999</v>
      </c>
      <c r="P210" s="329">
        <f t="shared" si="29"/>
        <v>0.19</v>
      </c>
    </row>
    <row r="211" spans="2:16" ht="30" customHeight="1" x14ac:dyDescent="0.25">
      <c r="B211" s="298"/>
      <c r="C211" s="299"/>
      <c r="D211" s="300" t="s">
        <v>4</v>
      </c>
      <c r="E211" s="324"/>
      <c r="F211" s="324"/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</row>
    <row r="212" spans="2:16" ht="30" customHeight="1" x14ac:dyDescent="0.25">
      <c r="B212" s="330">
        <v>17</v>
      </c>
      <c r="C212" s="351" t="s">
        <v>37</v>
      </c>
      <c r="D212" s="359" t="s">
        <v>123</v>
      </c>
      <c r="E212" s="354">
        <v>0.91</v>
      </c>
      <c r="F212" s="354">
        <v>6.12</v>
      </c>
      <c r="G212" s="354">
        <v>5.62</v>
      </c>
      <c r="H212" s="354">
        <v>81.760000000000005</v>
      </c>
      <c r="I212" s="355">
        <v>15.102</v>
      </c>
      <c r="J212" s="355">
        <v>24.72</v>
      </c>
      <c r="K212" s="355">
        <v>10.938000000000001</v>
      </c>
      <c r="L212" s="355">
        <v>0.58199999999999996</v>
      </c>
      <c r="M212" s="355">
        <v>7.08</v>
      </c>
      <c r="N212" s="355">
        <v>4.2000000000000003E-2</v>
      </c>
      <c r="O212" s="355">
        <v>0.03</v>
      </c>
      <c r="P212" s="355">
        <v>0</v>
      </c>
    </row>
    <row r="213" spans="2:16" ht="30" customHeight="1" x14ac:dyDescent="0.25">
      <c r="B213" s="330" t="s">
        <v>125</v>
      </c>
      <c r="C213" s="293" t="s">
        <v>47</v>
      </c>
      <c r="D213" s="294" t="s">
        <v>247</v>
      </c>
      <c r="E213" s="330">
        <v>13.1</v>
      </c>
      <c r="F213" s="330">
        <v>8.17</v>
      </c>
      <c r="G213" s="330">
        <v>21.5</v>
      </c>
      <c r="H213" s="330">
        <v>212.3</v>
      </c>
      <c r="I213" s="295">
        <v>73.875</v>
      </c>
      <c r="J213" s="295">
        <v>355.67500000000001</v>
      </c>
      <c r="K213" s="295">
        <v>70.349999999999994</v>
      </c>
      <c r="L213" s="295">
        <v>5.55</v>
      </c>
      <c r="M213" s="295">
        <v>35.225000000000001</v>
      </c>
      <c r="N213" s="295">
        <v>0.27500000000000002</v>
      </c>
      <c r="O213" s="295">
        <v>1</v>
      </c>
      <c r="P213" s="295">
        <v>0</v>
      </c>
    </row>
    <row r="214" spans="2:16" ht="30" customHeight="1" x14ac:dyDescent="0.25">
      <c r="B214" s="330">
        <v>59</v>
      </c>
      <c r="C214" s="293" t="s">
        <v>53</v>
      </c>
      <c r="D214" s="294" t="s">
        <v>54</v>
      </c>
      <c r="E214" s="330">
        <v>3.84</v>
      </c>
      <c r="F214" s="330">
        <v>2.04</v>
      </c>
      <c r="G214" s="330">
        <v>23.66</v>
      </c>
      <c r="H214" s="330">
        <v>128.22999999999999</v>
      </c>
      <c r="I214" s="295">
        <v>17.34</v>
      </c>
      <c r="J214" s="295">
        <v>1.4999999999999999E-2</v>
      </c>
      <c r="K214" s="295">
        <v>2.04</v>
      </c>
      <c r="L214" s="295">
        <v>0.72</v>
      </c>
      <c r="M214" s="295">
        <v>0</v>
      </c>
      <c r="N214" s="295">
        <v>0.06</v>
      </c>
      <c r="O214" s="295">
        <v>0.03</v>
      </c>
      <c r="P214" s="295">
        <v>0</v>
      </c>
    </row>
    <row r="215" spans="2:16" ht="30" customHeight="1" x14ac:dyDescent="0.25">
      <c r="B215" s="151">
        <v>368</v>
      </c>
      <c r="C215" s="152" t="s">
        <v>38</v>
      </c>
      <c r="D215" s="153" t="s">
        <v>112</v>
      </c>
      <c r="E215" s="151">
        <v>12.7</v>
      </c>
      <c r="F215" s="151">
        <v>15.42</v>
      </c>
      <c r="G215" s="151">
        <v>4</v>
      </c>
      <c r="H215" s="151">
        <v>205.75</v>
      </c>
      <c r="I215" s="151">
        <v>4.8159999999999998</v>
      </c>
      <c r="J215" s="151">
        <v>1.8640000000000001</v>
      </c>
      <c r="K215" s="151">
        <v>0.92800000000000005</v>
      </c>
      <c r="L215" s="151">
        <v>0.192</v>
      </c>
      <c r="M215" s="151">
        <v>2.3039999999999998</v>
      </c>
      <c r="N215" s="151">
        <v>3.2000000000000001E-2</v>
      </c>
      <c r="O215" s="151">
        <v>3.2000000000000001E-2</v>
      </c>
      <c r="P215" s="151">
        <v>0</v>
      </c>
    </row>
    <row r="216" spans="2:16" ht="30" customHeight="1" x14ac:dyDescent="0.25">
      <c r="B216" s="330">
        <v>350</v>
      </c>
      <c r="C216" s="293" t="s">
        <v>31</v>
      </c>
      <c r="D216" s="294" t="s">
        <v>7</v>
      </c>
      <c r="E216" s="330">
        <v>0.06</v>
      </c>
      <c r="F216" s="330">
        <v>0</v>
      </c>
      <c r="G216" s="330">
        <v>17.88</v>
      </c>
      <c r="H216" s="330">
        <v>67.959999999999994</v>
      </c>
      <c r="I216" s="295">
        <v>9</v>
      </c>
      <c r="J216" s="295">
        <v>0</v>
      </c>
      <c r="K216" s="295">
        <v>1.9</v>
      </c>
      <c r="L216" s="295">
        <v>0.04</v>
      </c>
      <c r="M216" s="295">
        <v>0</v>
      </c>
      <c r="N216" s="295">
        <v>0</v>
      </c>
      <c r="O216" s="295">
        <v>0</v>
      </c>
      <c r="P216" s="295">
        <v>0</v>
      </c>
    </row>
    <row r="217" spans="2:16" ht="30" customHeight="1" x14ac:dyDescent="0.25">
      <c r="B217" s="293" t="s">
        <v>241</v>
      </c>
      <c r="C217" s="293" t="s">
        <v>36</v>
      </c>
      <c r="D217" s="304" t="s">
        <v>239</v>
      </c>
      <c r="E217" s="330">
        <v>3.16</v>
      </c>
      <c r="F217" s="330">
        <v>0.4</v>
      </c>
      <c r="G217" s="330">
        <v>19.32</v>
      </c>
      <c r="H217" s="330">
        <v>85.44</v>
      </c>
      <c r="I217" s="295">
        <v>9.1999999999999993</v>
      </c>
      <c r="J217" s="295">
        <v>0</v>
      </c>
      <c r="K217" s="295">
        <v>0</v>
      </c>
      <c r="L217" s="295">
        <v>0.76</v>
      </c>
      <c r="M217" s="295">
        <v>0</v>
      </c>
      <c r="N217" s="295">
        <v>0.08</v>
      </c>
      <c r="O217" s="295">
        <v>0</v>
      </c>
      <c r="P217" s="295">
        <v>0</v>
      </c>
    </row>
    <row r="218" spans="2:16" ht="30" customHeight="1" x14ac:dyDescent="0.25">
      <c r="B218" s="293" t="s">
        <v>240</v>
      </c>
      <c r="C218" s="293" t="s">
        <v>36</v>
      </c>
      <c r="D218" s="304" t="s">
        <v>238</v>
      </c>
      <c r="E218" s="303">
        <v>2.64</v>
      </c>
      <c r="F218" s="330">
        <v>0.48</v>
      </c>
      <c r="G218" s="330">
        <v>13.36</v>
      </c>
      <c r="H218" s="330">
        <v>69.599999999999994</v>
      </c>
      <c r="I218" s="330">
        <v>14</v>
      </c>
      <c r="J218" s="330">
        <v>63.2</v>
      </c>
      <c r="K218" s="330">
        <v>18.8</v>
      </c>
      <c r="L218" s="330">
        <v>1.56</v>
      </c>
      <c r="M218" s="330">
        <v>0</v>
      </c>
      <c r="N218" s="330">
        <v>0.08</v>
      </c>
      <c r="O218" s="330">
        <v>3.2000000000000001E-2</v>
      </c>
      <c r="P218" s="330">
        <v>0</v>
      </c>
    </row>
    <row r="219" spans="2:16" ht="30" customHeight="1" x14ac:dyDescent="0.25">
      <c r="B219" s="301"/>
      <c r="C219" s="331" t="s">
        <v>33</v>
      </c>
      <c r="D219" s="300"/>
      <c r="E219" s="298">
        <f>SUM(E212:E218)</f>
        <v>36.409999999999997</v>
      </c>
      <c r="F219" s="298">
        <f t="shared" ref="F219:P219" si="30">SUM(F212:F218)</f>
        <v>32.629999999999995</v>
      </c>
      <c r="G219" s="298">
        <f t="shared" si="30"/>
        <v>105.33999999999999</v>
      </c>
      <c r="H219" s="298">
        <f t="shared" si="30"/>
        <v>851.04000000000008</v>
      </c>
      <c r="I219" s="298">
        <f t="shared" si="30"/>
        <v>143.333</v>
      </c>
      <c r="J219" s="298">
        <f t="shared" si="30"/>
        <v>445.47399999999993</v>
      </c>
      <c r="K219" s="298">
        <f t="shared" si="30"/>
        <v>104.956</v>
      </c>
      <c r="L219" s="298">
        <f t="shared" si="30"/>
        <v>9.4039999999999999</v>
      </c>
      <c r="M219" s="298">
        <f t="shared" si="30"/>
        <v>44.609000000000002</v>
      </c>
      <c r="N219" s="298">
        <f t="shared" si="30"/>
        <v>0.56900000000000006</v>
      </c>
      <c r="O219" s="298">
        <f t="shared" si="30"/>
        <v>1.1240000000000001</v>
      </c>
      <c r="P219" s="298">
        <f t="shared" si="30"/>
        <v>0</v>
      </c>
    </row>
    <row r="220" spans="2:16" ht="30" customHeight="1" x14ac:dyDescent="0.25">
      <c r="B220" s="330"/>
      <c r="C220" s="331"/>
      <c r="D220" s="336" t="s">
        <v>192</v>
      </c>
      <c r="E220" s="329"/>
      <c r="F220" s="329"/>
      <c r="G220" s="329"/>
      <c r="H220" s="329"/>
      <c r="I220" s="329"/>
      <c r="J220" s="329"/>
      <c r="K220" s="329"/>
      <c r="L220" s="329"/>
      <c r="M220" s="329"/>
      <c r="N220" s="329"/>
      <c r="O220" s="329"/>
      <c r="P220" s="329"/>
    </row>
    <row r="221" spans="2:16" ht="30" customHeight="1" x14ac:dyDescent="0.25">
      <c r="B221" s="330">
        <v>378</v>
      </c>
      <c r="C221" s="293" t="s">
        <v>31</v>
      </c>
      <c r="D221" s="294" t="s">
        <v>2</v>
      </c>
      <c r="E221" s="330">
        <v>0.34</v>
      </c>
      <c r="F221" s="330">
        <v>0.12</v>
      </c>
      <c r="G221" s="330">
        <v>18.38</v>
      </c>
      <c r="H221" s="330">
        <v>77.48</v>
      </c>
      <c r="I221" s="295">
        <v>15.68</v>
      </c>
      <c r="J221" s="295">
        <v>5.32</v>
      </c>
      <c r="K221" s="295">
        <v>5.28</v>
      </c>
      <c r="L221" s="295">
        <v>0.68</v>
      </c>
      <c r="M221" s="295">
        <v>70.040000000000006</v>
      </c>
      <c r="N221" s="295">
        <v>0</v>
      </c>
      <c r="O221" s="295">
        <v>0.04</v>
      </c>
      <c r="P221" s="295">
        <v>0.06</v>
      </c>
    </row>
    <row r="222" spans="2:16" ht="30" customHeight="1" x14ac:dyDescent="0.25">
      <c r="B222" s="330"/>
      <c r="C222" s="331" t="s">
        <v>38</v>
      </c>
      <c r="D222" s="294" t="s">
        <v>196</v>
      </c>
      <c r="E222" s="303">
        <v>3.42</v>
      </c>
      <c r="F222" s="303">
        <v>9.81</v>
      </c>
      <c r="G222" s="303">
        <v>38.799999999999997</v>
      </c>
      <c r="H222" s="303">
        <v>256</v>
      </c>
      <c r="I222" s="295">
        <v>16.399999999999999</v>
      </c>
      <c r="J222" s="295">
        <v>34.799999999999997</v>
      </c>
      <c r="K222" s="295">
        <v>6</v>
      </c>
      <c r="L222" s="295">
        <v>0.4</v>
      </c>
      <c r="M222" s="295">
        <v>0</v>
      </c>
      <c r="N222" s="295">
        <v>0.04</v>
      </c>
      <c r="O222" s="295">
        <v>0.02</v>
      </c>
      <c r="P222" s="295">
        <v>3.2000000000000001E-2</v>
      </c>
    </row>
    <row r="223" spans="2:16" ht="30" customHeight="1" x14ac:dyDescent="0.25">
      <c r="B223" s="330"/>
      <c r="C223" s="331" t="s">
        <v>33</v>
      </c>
      <c r="D223" s="294"/>
      <c r="E223" s="329">
        <f>E221+E222</f>
        <v>3.76</v>
      </c>
      <c r="F223" s="329">
        <f t="shared" ref="F223:P223" si="31">F221+F222</f>
        <v>9.93</v>
      </c>
      <c r="G223" s="329">
        <f t="shared" si="31"/>
        <v>57.179999999999993</v>
      </c>
      <c r="H223" s="329">
        <f t="shared" si="31"/>
        <v>333.48</v>
      </c>
      <c r="I223" s="329">
        <f t="shared" si="31"/>
        <v>32.08</v>
      </c>
      <c r="J223" s="329">
        <f t="shared" si="31"/>
        <v>40.119999999999997</v>
      </c>
      <c r="K223" s="329">
        <f t="shared" si="31"/>
        <v>11.280000000000001</v>
      </c>
      <c r="L223" s="329">
        <f t="shared" si="31"/>
        <v>1.08</v>
      </c>
      <c r="M223" s="329">
        <f t="shared" si="31"/>
        <v>70.040000000000006</v>
      </c>
      <c r="N223" s="329">
        <f t="shared" si="31"/>
        <v>0.04</v>
      </c>
      <c r="O223" s="329">
        <f t="shared" si="31"/>
        <v>0.06</v>
      </c>
      <c r="P223" s="329">
        <f t="shared" si="31"/>
        <v>9.1999999999999998E-2</v>
      </c>
    </row>
    <row r="224" spans="2:16" ht="30" customHeight="1" x14ac:dyDescent="0.25">
      <c r="B224" s="301"/>
      <c r="C224" s="305"/>
      <c r="D224" s="306" t="s">
        <v>9</v>
      </c>
      <c r="E224" s="298">
        <f>E210+E219+E223</f>
        <v>58.719999999999992</v>
      </c>
      <c r="F224" s="298">
        <f t="shared" ref="F224:P224" si="32">F210+F219+F223</f>
        <v>66.47</v>
      </c>
      <c r="G224" s="298">
        <f t="shared" si="32"/>
        <v>200.87</v>
      </c>
      <c r="H224" s="298">
        <f t="shared" si="32"/>
        <v>1625.5600000000002</v>
      </c>
      <c r="I224" s="298">
        <f t="shared" si="32"/>
        <v>292.37299999999999</v>
      </c>
      <c r="J224" s="298">
        <f t="shared" si="32"/>
        <v>724.57399999999996</v>
      </c>
      <c r="K224" s="298">
        <f t="shared" si="32"/>
        <v>142.27600000000001</v>
      </c>
      <c r="L224" s="298">
        <f t="shared" si="32"/>
        <v>14.183999999999999</v>
      </c>
      <c r="M224" s="298">
        <f t="shared" si="32"/>
        <v>117.15900000000001</v>
      </c>
      <c r="N224" s="298">
        <f t="shared" si="32"/>
        <v>0.71900000000000008</v>
      </c>
      <c r="O224" s="298">
        <f t="shared" si="32"/>
        <v>1.6120000000000001</v>
      </c>
      <c r="P224" s="298">
        <f t="shared" si="32"/>
        <v>0.28200000000000003</v>
      </c>
    </row>
    <row r="225" spans="2:16" ht="30" customHeight="1" x14ac:dyDescent="0.25"/>
    <row r="226" spans="2:16" ht="30" customHeight="1" x14ac:dyDescent="0.25"/>
    <row r="227" spans="2:16" ht="30" customHeight="1" x14ac:dyDescent="0.25">
      <c r="C227" s="307"/>
      <c r="D227" s="285" t="s">
        <v>80</v>
      </c>
      <c r="E227" s="322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</row>
    <row r="228" spans="2:16" ht="30" customHeight="1" x14ac:dyDescent="0.25">
      <c r="B228" s="334"/>
      <c r="C228" s="310"/>
      <c r="D228" s="311" t="s">
        <v>81</v>
      </c>
      <c r="E228" s="311"/>
      <c r="F228" s="334"/>
      <c r="G228" s="334"/>
      <c r="H228" s="323"/>
      <c r="I228" s="334"/>
      <c r="J228" s="334"/>
      <c r="K228" s="334"/>
      <c r="L228" s="334"/>
      <c r="M228" s="334"/>
      <c r="N228" s="334"/>
      <c r="O228" s="334"/>
      <c r="P228" s="334"/>
    </row>
    <row r="229" spans="2:16" ht="30" customHeight="1" x14ac:dyDescent="0.25">
      <c r="B229" s="329" t="s">
        <v>13</v>
      </c>
      <c r="C229" s="429" t="s">
        <v>14</v>
      </c>
      <c r="D229" s="427" t="s">
        <v>15</v>
      </c>
      <c r="E229" s="427" t="s">
        <v>16</v>
      </c>
      <c r="F229" s="427" t="s">
        <v>17</v>
      </c>
      <c r="G229" s="427" t="s">
        <v>18</v>
      </c>
      <c r="H229" s="427" t="s">
        <v>19</v>
      </c>
      <c r="I229" s="427" t="s">
        <v>20</v>
      </c>
      <c r="J229" s="427"/>
      <c r="K229" s="427"/>
      <c r="L229" s="427"/>
      <c r="M229" s="427" t="s">
        <v>21</v>
      </c>
      <c r="N229" s="427"/>
      <c r="O229" s="427"/>
      <c r="P229" s="427"/>
    </row>
    <row r="230" spans="2:16" ht="30" customHeight="1" x14ac:dyDescent="0.25">
      <c r="B230" s="329" t="s">
        <v>22</v>
      </c>
      <c r="C230" s="429"/>
      <c r="D230" s="427"/>
      <c r="E230" s="427"/>
      <c r="F230" s="427"/>
      <c r="G230" s="427"/>
      <c r="H230" s="427"/>
      <c r="I230" s="281" t="s">
        <v>202</v>
      </c>
      <c r="J230" s="281" t="s">
        <v>25</v>
      </c>
      <c r="K230" s="281" t="s">
        <v>24</v>
      </c>
      <c r="L230" s="281" t="s">
        <v>26</v>
      </c>
      <c r="M230" s="281" t="s">
        <v>30</v>
      </c>
      <c r="N230" s="281" t="s">
        <v>197</v>
      </c>
      <c r="O230" s="281" t="s">
        <v>198</v>
      </c>
      <c r="P230" s="281" t="s">
        <v>27</v>
      </c>
    </row>
    <row r="231" spans="2:16" ht="30" customHeight="1" x14ac:dyDescent="0.25">
      <c r="B231" s="329"/>
      <c r="C231" s="291"/>
      <c r="D231" s="336" t="s">
        <v>10</v>
      </c>
      <c r="E231" s="329"/>
      <c r="F231" s="329"/>
      <c r="G231" s="329"/>
      <c r="H231" s="329"/>
      <c r="I231" s="329"/>
      <c r="J231" s="329"/>
      <c r="K231" s="329"/>
      <c r="L231" s="329"/>
      <c r="M231" s="329"/>
      <c r="N231" s="329"/>
      <c r="O231" s="329"/>
      <c r="P231" s="329"/>
    </row>
    <row r="232" spans="2:16" ht="30" customHeight="1" x14ac:dyDescent="0.25">
      <c r="B232" s="330">
        <v>176</v>
      </c>
      <c r="C232" s="293" t="s">
        <v>53</v>
      </c>
      <c r="D232" s="294" t="s">
        <v>119</v>
      </c>
      <c r="E232" s="330">
        <v>5.18</v>
      </c>
      <c r="F232" s="330">
        <v>6.75</v>
      </c>
      <c r="G232" s="330">
        <v>30.61</v>
      </c>
      <c r="H232" s="330">
        <v>203.07</v>
      </c>
      <c r="I232" s="318">
        <v>127.41</v>
      </c>
      <c r="J232" s="318">
        <v>18</v>
      </c>
      <c r="K232" s="318">
        <v>6.36</v>
      </c>
      <c r="L232" s="318">
        <v>0.58499999999999996</v>
      </c>
      <c r="M232" s="318" t="s">
        <v>208</v>
      </c>
      <c r="N232" s="318">
        <v>0.105</v>
      </c>
      <c r="O232" s="318" t="s">
        <v>209</v>
      </c>
      <c r="P232" s="318" t="s">
        <v>199</v>
      </c>
    </row>
    <row r="233" spans="2:16" ht="30" customHeight="1" x14ac:dyDescent="0.25">
      <c r="B233" s="428">
        <v>15</v>
      </c>
      <c r="C233" s="293" t="s">
        <v>97</v>
      </c>
      <c r="D233" s="294" t="s">
        <v>1</v>
      </c>
      <c r="E233" s="330">
        <v>0.05</v>
      </c>
      <c r="F233" s="330">
        <v>8.25</v>
      </c>
      <c r="G233" s="330">
        <v>0.08</v>
      </c>
      <c r="H233" s="330">
        <v>74.8</v>
      </c>
      <c r="I233" s="295">
        <v>1.2</v>
      </c>
      <c r="J233" s="295">
        <v>1.9</v>
      </c>
      <c r="K233" s="295">
        <v>0</v>
      </c>
      <c r="L233" s="295">
        <v>0.02</v>
      </c>
      <c r="M233" s="295">
        <v>0</v>
      </c>
      <c r="N233" s="295">
        <v>0</v>
      </c>
      <c r="O233" s="295">
        <v>0.01</v>
      </c>
      <c r="P233" s="295">
        <v>7.0000000000000007E-2</v>
      </c>
    </row>
    <row r="234" spans="2:16" ht="30" customHeight="1" x14ac:dyDescent="0.25">
      <c r="B234" s="428"/>
      <c r="C234" s="293" t="s">
        <v>116</v>
      </c>
      <c r="D234" s="294" t="s">
        <v>60</v>
      </c>
      <c r="E234" s="330">
        <v>3.48</v>
      </c>
      <c r="F234" s="330">
        <v>4.42</v>
      </c>
      <c r="G234" s="330">
        <v>0</v>
      </c>
      <c r="H234" s="330">
        <v>54.6</v>
      </c>
      <c r="I234" s="318" t="s">
        <v>227</v>
      </c>
      <c r="J234" s="318" t="s">
        <v>228</v>
      </c>
      <c r="K234" s="295">
        <v>5.25</v>
      </c>
      <c r="L234" s="295">
        <v>0.15</v>
      </c>
      <c r="M234" s="295">
        <v>0.10100000000000001</v>
      </c>
      <c r="N234" s="295">
        <v>1.0999999999999999E-2</v>
      </c>
      <c r="O234" s="295">
        <v>0.05</v>
      </c>
      <c r="P234" s="295">
        <v>4.1000000000000002E-2</v>
      </c>
    </row>
    <row r="235" spans="2:16" ht="30" customHeight="1" x14ac:dyDescent="0.25">
      <c r="B235" s="428"/>
      <c r="C235" s="293" t="s">
        <v>114</v>
      </c>
      <c r="D235" s="294" t="s">
        <v>113</v>
      </c>
      <c r="E235" s="312">
        <v>3</v>
      </c>
      <c r="F235" s="312">
        <v>1.1599999999999999</v>
      </c>
      <c r="G235" s="312">
        <v>20.56</v>
      </c>
      <c r="H235" s="312">
        <v>104.8</v>
      </c>
      <c r="I235" s="295">
        <v>7.6</v>
      </c>
      <c r="J235" s="295">
        <v>26</v>
      </c>
      <c r="K235" s="295">
        <v>5.2</v>
      </c>
      <c r="L235" s="295">
        <v>0.48</v>
      </c>
      <c r="M235" s="295">
        <v>0</v>
      </c>
      <c r="N235" s="295">
        <v>0.04</v>
      </c>
      <c r="O235" s="295">
        <v>8.0000000000000002E-3</v>
      </c>
      <c r="P235" s="295">
        <v>0</v>
      </c>
    </row>
    <row r="236" spans="2:16" ht="30" customHeight="1" x14ac:dyDescent="0.25">
      <c r="B236" s="330">
        <v>378</v>
      </c>
      <c r="C236" s="293" t="s">
        <v>31</v>
      </c>
      <c r="D236" s="294" t="s">
        <v>2</v>
      </c>
      <c r="E236" s="330">
        <v>0.34</v>
      </c>
      <c r="F236" s="330">
        <v>0.12</v>
      </c>
      <c r="G236" s="330">
        <v>18.38</v>
      </c>
      <c r="H236" s="330">
        <v>77.48</v>
      </c>
      <c r="I236" s="295">
        <v>15.68</v>
      </c>
      <c r="J236" s="295">
        <v>5.32</v>
      </c>
      <c r="K236" s="295">
        <v>5.28</v>
      </c>
      <c r="L236" s="295">
        <v>0.68</v>
      </c>
      <c r="M236" s="295">
        <v>70.040000000000006</v>
      </c>
      <c r="N236" s="295">
        <v>0</v>
      </c>
      <c r="O236" s="295">
        <v>0.04</v>
      </c>
      <c r="P236" s="295">
        <v>0.06</v>
      </c>
    </row>
    <row r="237" spans="2:16" ht="30" customHeight="1" x14ac:dyDescent="0.25">
      <c r="B237" s="329"/>
      <c r="C237" s="331" t="s">
        <v>33</v>
      </c>
      <c r="D237" s="336"/>
      <c r="E237" s="329">
        <f t="shared" ref="E237:P237" si="33">SUM(E232:E236)</f>
        <v>12.049999999999999</v>
      </c>
      <c r="F237" s="329">
        <f t="shared" si="33"/>
        <v>20.700000000000003</v>
      </c>
      <c r="G237" s="329">
        <f t="shared" si="33"/>
        <v>69.63</v>
      </c>
      <c r="H237" s="329">
        <f t="shared" si="33"/>
        <v>514.75</v>
      </c>
      <c r="I237" s="329">
        <f t="shared" si="33"/>
        <v>151.88999999999999</v>
      </c>
      <c r="J237" s="329">
        <f t="shared" si="33"/>
        <v>51.22</v>
      </c>
      <c r="K237" s="329">
        <f t="shared" si="33"/>
        <v>22.09</v>
      </c>
      <c r="L237" s="329">
        <f t="shared" si="33"/>
        <v>1.915</v>
      </c>
      <c r="M237" s="329">
        <f t="shared" si="33"/>
        <v>70.141000000000005</v>
      </c>
      <c r="N237" s="329">
        <f t="shared" si="33"/>
        <v>0.156</v>
      </c>
      <c r="O237" s="329">
        <f t="shared" si="33"/>
        <v>0.10800000000000001</v>
      </c>
      <c r="P237" s="329">
        <f t="shared" si="33"/>
        <v>0.17100000000000001</v>
      </c>
    </row>
    <row r="238" spans="2:16" ht="30" customHeight="1" x14ac:dyDescent="0.25">
      <c r="B238" s="298"/>
      <c r="C238" s="299"/>
      <c r="D238" s="300" t="s">
        <v>4</v>
      </c>
      <c r="E238" s="324"/>
      <c r="F238" s="324"/>
      <c r="G238" s="324"/>
      <c r="H238" s="324"/>
      <c r="I238" s="324"/>
      <c r="J238" s="324"/>
      <c r="K238" s="324"/>
      <c r="L238" s="324"/>
      <c r="M238" s="324"/>
      <c r="N238" s="324"/>
      <c r="O238" s="324"/>
      <c r="P238" s="324"/>
    </row>
    <row r="239" spans="2:16" ht="30" customHeight="1" x14ac:dyDescent="0.25">
      <c r="B239" s="330">
        <v>75</v>
      </c>
      <c r="C239" s="351" t="s">
        <v>37</v>
      </c>
      <c r="D239" s="352" t="s">
        <v>122</v>
      </c>
      <c r="E239" s="353">
        <v>3.59</v>
      </c>
      <c r="F239" s="353">
        <v>9.2799999999999994</v>
      </c>
      <c r="G239" s="353">
        <v>11.89</v>
      </c>
      <c r="H239" s="354">
        <v>144.5</v>
      </c>
      <c r="I239" s="355">
        <v>23.687999999999999</v>
      </c>
      <c r="J239" s="355">
        <v>19.488</v>
      </c>
      <c r="K239" s="355">
        <v>7.3019999999999996</v>
      </c>
      <c r="L239" s="355">
        <v>1.5720000000000001</v>
      </c>
      <c r="M239" s="355">
        <v>7.44</v>
      </c>
      <c r="N239" s="355">
        <v>0.13800000000000001</v>
      </c>
      <c r="O239" s="355">
        <v>4.8000000000000001E-2</v>
      </c>
      <c r="P239" s="355">
        <v>0</v>
      </c>
    </row>
    <row r="240" spans="2:16" ht="30" customHeight="1" x14ac:dyDescent="0.25">
      <c r="B240" s="330">
        <v>147</v>
      </c>
      <c r="C240" s="351" t="s">
        <v>47</v>
      </c>
      <c r="D240" s="352" t="s">
        <v>182</v>
      </c>
      <c r="E240" s="354">
        <v>5.33</v>
      </c>
      <c r="F240" s="354">
        <v>8.1999999999999993</v>
      </c>
      <c r="G240" s="354">
        <v>18.25</v>
      </c>
      <c r="H240" s="354">
        <v>168.65</v>
      </c>
      <c r="I240" s="355">
        <v>25.6</v>
      </c>
      <c r="J240" s="355">
        <v>40.6</v>
      </c>
      <c r="K240" s="355">
        <v>17.2</v>
      </c>
      <c r="L240" s="355">
        <v>1.1499999999999999</v>
      </c>
      <c r="M240" s="355">
        <v>13.775</v>
      </c>
      <c r="N240" s="355">
        <v>0.1</v>
      </c>
      <c r="O240" s="355">
        <v>7.4999999999999997E-2</v>
      </c>
      <c r="P240" s="355">
        <v>0</v>
      </c>
    </row>
    <row r="241" spans="2:16" ht="30" customHeight="1" x14ac:dyDescent="0.25">
      <c r="B241" s="330">
        <v>679</v>
      </c>
      <c r="C241" s="293" t="s">
        <v>53</v>
      </c>
      <c r="D241" s="294" t="s">
        <v>62</v>
      </c>
      <c r="E241" s="330">
        <v>7.56</v>
      </c>
      <c r="F241" s="330">
        <v>1.98</v>
      </c>
      <c r="G241" s="330">
        <v>34.26</v>
      </c>
      <c r="H241" s="330">
        <v>184.8</v>
      </c>
      <c r="I241" s="295">
        <v>16.05</v>
      </c>
      <c r="J241" s="295">
        <v>178.8</v>
      </c>
      <c r="K241" s="295">
        <v>120.9</v>
      </c>
      <c r="L241" s="295">
        <v>4.0199999999999996</v>
      </c>
      <c r="M241" s="295">
        <v>0</v>
      </c>
      <c r="N241" s="295">
        <v>0.255</v>
      </c>
      <c r="O241" s="295">
        <v>0.12</v>
      </c>
      <c r="P241" s="295">
        <v>0</v>
      </c>
    </row>
    <row r="242" spans="2:16" ht="30" customHeight="1" x14ac:dyDescent="0.25">
      <c r="B242" s="330" t="s">
        <v>250</v>
      </c>
      <c r="C242" s="293" t="s">
        <v>38</v>
      </c>
      <c r="D242" s="294" t="s">
        <v>249</v>
      </c>
      <c r="E242" s="314">
        <v>16.260000000000002</v>
      </c>
      <c r="F242" s="314">
        <v>3.24</v>
      </c>
      <c r="G242" s="314">
        <v>10.68</v>
      </c>
      <c r="H242" s="314">
        <v>132.87</v>
      </c>
      <c r="I242" s="314">
        <v>29.888000000000002</v>
      </c>
      <c r="J242" s="314">
        <v>154.75200000000001</v>
      </c>
      <c r="K242" s="314">
        <v>28.783999999999999</v>
      </c>
      <c r="L242" s="314">
        <v>1.2</v>
      </c>
      <c r="M242" s="314">
        <v>0.64</v>
      </c>
      <c r="N242" s="314">
        <v>0.12</v>
      </c>
      <c r="O242" s="314">
        <v>0.154</v>
      </c>
      <c r="P242" s="314">
        <v>2.4E-2</v>
      </c>
    </row>
    <row r="243" spans="2:16" ht="30" customHeight="1" x14ac:dyDescent="0.25">
      <c r="B243" s="330">
        <v>456</v>
      </c>
      <c r="C243" s="293" t="s">
        <v>99</v>
      </c>
      <c r="D243" s="294" t="s">
        <v>245</v>
      </c>
      <c r="E243" s="303">
        <v>0.42</v>
      </c>
      <c r="F243" s="303">
        <v>2.0499999999999998</v>
      </c>
      <c r="G243" s="303">
        <v>3.67</v>
      </c>
      <c r="H243" s="303">
        <v>34.86</v>
      </c>
      <c r="I243" s="330">
        <v>4.5999999999999996</v>
      </c>
      <c r="J243" s="330">
        <v>2.3199999999999998</v>
      </c>
      <c r="K243" s="330">
        <v>1.06</v>
      </c>
      <c r="L243" s="330">
        <v>0.1</v>
      </c>
      <c r="M243" s="330">
        <v>0.62</v>
      </c>
      <c r="N243" s="330">
        <v>0.02</v>
      </c>
      <c r="O243" s="330">
        <v>0.02</v>
      </c>
      <c r="P243" s="330">
        <v>0</v>
      </c>
    </row>
    <row r="244" spans="2:16" ht="30" customHeight="1" x14ac:dyDescent="0.25">
      <c r="B244" s="330">
        <v>350</v>
      </c>
      <c r="C244" s="293" t="s">
        <v>31</v>
      </c>
      <c r="D244" s="294" t="s">
        <v>7</v>
      </c>
      <c r="E244" s="330">
        <v>0.06</v>
      </c>
      <c r="F244" s="330">
        <v>0</v>
      </c>
      <c r="G244" s="330">
        <v>17.88</v>
      </c>
      <c r="H244" s="330">
        <v>67.959999999999994</v>
      </c>
      <c r="I244" s="295">
        <v>9</v>
      </c>
      <c r="J244" s="295">
        <v>0</v>
      </c>
      <c r="K244" s="295">
        <v>1.9</v>
      </c>
      <c r="L244" s="295">
        <v>0.04</v>
      </c>
      <c r="M244" s="295">
        <v>0</v>
      </c>
      <c r="N244" s="295">
        <v>0</v>
      </c>
      <c r="O244" s="295">
        <v>0</v>
      </c>
      <c r="P244" s="295">
        <v>0</v>
      </c>
    </row>
    <row r="245" spans="2:16" ht="30" customHeight="1" x14ac:dyDescent="0.25">
      <c r="B245" s="293" t="s">
        <v>241</v>
      </c>
      <c r="C245" s="293" t="s">
        <v>36</v>
      </c>
      <c r="D245" s="304" t="s">
        <v>239</v>
      </c>
      <c r="E245" s="330">
        <v>3.16</v>
      </c>
      <c r="F245" s="330">
        <v>0.4</v>
      </c>
      <c r="G245" s="330">
        <v>19.32</v>
      </c>
      <c r="H245" s="330">
        <v>85.44</v>
      </c>
      <c r="I245" s="295">
        <v>9.1999999999999993</v>
      </c>
      <c r="J245" s="295">
        <v>0</v>
      </c>
      <c r="K245" s="295">
        <v>0</v>
      </c>
      <c r="L245" s="295">
        <v>0.76</v>
      </c>
      <c r="M245" s="295">
        <v>0</v>
      </c>
      <c r="N245" s="295">
        <v>0.08</v>
      </c>
      <c r="O245" s="295">
        <v>0</v>
      </c>
      <c r="P245" s="295">
        <v>0</v>
      </c>
    </row>
    <row r="246" spans="2:16" ht="30" customHeight="1" x14ac:dyDescent="0.25">
      <c r="B246" s="293" t="s">
        <v>240</v>
      </c>
      <c r="C246" s="293" t="s">
        <v>36</v>
      </c>
      <c r="D246" s="304" t="s">
        <v>238</v>
      </c>
      <c r="E246" s="303">
        <v>2.64</v>
      </c>
      <c r="F246" s="330">
        <v>0.48</v>
      </c>
      <c r="G246" s="330">
        <v>13.36</v>
      </c>
      <c r="H246" s="330">
        <v>69.599999999999994</v>
      </c>
      <c r="I246" s="330">
        <v>14</v>
      </c>
      <c r="J246" s="330">
        <v>63.2</v>
      </c>
      <c r="K246" s="330">
        <v>18.8</v>
      </c>
      <c r="L246" s="330">
        <v>1.56</v>
      </c>
      <c r="M246" s="330">
        <v>0</v>
      </c>
      <c r="N246" s="330">
        <v>0.08</v>
      </c>
      <c r="O246" s="330">
        <v>3.2000000000000001E-2</v>
      </c>
      <c r="P246" s="330">
        <v>0</v>
      </c>
    </row>
    <row r="247" spans="2:16" ht="30" customHeight="1" x14ac:dyDescent="0.25">
      <c r="B247" s="301"/>
      <c r="C247" s="331" t="s">
        <v>33</v>
      </c>
      <c r="D247" s="300"/>
      <c r="E247" s="298">
        <f>SUM(E239:E246)</f>
        <v>39.02000000000001</v>
      </c>
      <c r="F247" s="298">
        <f t="shared" ref="F247:P247" si="34">SUM(F239:F246)</f>
        <v>25.629999999999995</v>
      </c>
      <c r="G247" s="298">
        <f t="shared" si="34"/>
        <v>129.31</v>
      </c>
      <c r="H247" s="298">
        <f t="shared" si="34"/>
        <v>888.68</v>
      </c>
      <c r="I247" s="298">
        <f t="shared" si="34"/>
        <v>132.02600000000001</v>
      </c>
      <c r="J247" s="298">
        <f t="shared" si="34"/>
        <v>459.15999999999997</v>
      </c>
      <c r="K247" s="298">
        <f t="shared" si="34"/>
        <v>195.94600000000003</v>
      </c>
      <c r="L247" s="298">
        <f t="shared" si="34"/>
        <v>10.401999999999999</v>
      </c>
      <c r="M247" s="298">
        <f t="shared" si="34"/>
        <v>22.475000000000001</v>
      </c>
      <c r="N247" s="298">
        <f t="shared" si="34"/>
        <v>0.79299999999999993</v>
      </c>
      <c r="O247" s="298">
        <f t="shared" si="34"/>
        <v>0.44900000000000007</v>
      </c>
      <c r="P247" s="298">
        <f t="shared" si="34"/>
        <v>2.4E-2</v>
      </c>
    </row>
    <row r="248" spans="2:16" ht="30" customHeight="1" x14ac:dyDescent="0.25">
      <c r="B248" s="330"/>
      <c r="C248" s="331"/>
      <c r="D248" s="336" t="s">
        <v>192</v>
      </c>
      <c r="E248" s="329"/>
      <c r="F248" s="329"/>
      <c r="G248" s="329"/>
      <c r="H248" s="329"/>
      <c r="I248" s="329"/>
      <c r="J248" s="329"/>
      <c r="K248" s="329"/>
      <c r="L248" s="329"/>
      <c r="M248" s="329"/>
      <c r="N248" s="329"/>
      <c r="O248" s="329"/>
      <c r="P248" s="329"/>
    </row>
    <row r="249" spans="2:16" ht="30" customHeight="1" x14ac:dyDescent="0.25">
      <c r="B249" s="330"/>
      <c r="C249" s="331" t="s">
        <v>87</v>
      </c>
      <c r="D249" s="294" t="s">
        <v>72</v>
      </c>
      <c r="E249" s="207">
        <v>4.5</v>
      </c>
      <c r="F249" s="207">
        <v>4.68</v>
      </c>
      <c r="G249" s="207">
        <v>19.8</v>
      </c>
      <c r="H249" s="207">
        <v>138.6</v>
      </c>
      <c r="I249" s="330">
        <v>10.54</v>
      </c>
      <c r="J249" s="330">
        <v>6.02</v>
      </c>
      <c r="K249" s="330">
        <v>10.54</v>
      </c>
      <c r="L249" s="330">
        <v>2.11</v>
      </c>
      <c r="M249" s="330">
        <v>0</v>
      </c>
      <c r="N249" s="330">
        <v>0.02</v>
      </c>
      <c r="O249" s="330">
        <v>0</v>
      </c>
      <c r="P249" s="330">
        <v>3.01</v>
      </c>
    </row>
    <row r="250" spans="2:16" ht="30" customHeight="1" x14ac:dyDescent="0.25">
      <c r="B250" s="330">
        <v>4</v>
      </c>
      <c r="C250" s="331" t="s">
        <v>38</v>
      </c>
      <c r="D250" s="294" t="s">
        <v>242</v>
      </c>
      <c r="E250" s="303">
        <v>3.84</v>
      </c>
      <c r="F250" s="303">
        <v>2.2400000000000002</v>
      </c>
      <c r="G250" s="303">
        <v>62.16</v>
      </c>
      <c r="H250" s="303">
        <v>268.64</v>
      </c>
      <c r="I250" s="295">
        <v>7.2</v>
      </c>
      <c r="J250" s="295">
        <v>32.799999999999997</v>
      </c>
      <c r="K250" s="295">
        <v>0</v>
      </c>
      <c r="L250" s="295">
        <v>0.48</v>
      </c>
      <c r="M250" s="295">
        <v>0</v>
      </c>
      <c r="N250" s="295">
        <v>6.4000000000000001E-2</v>
      </c>
      <c r="O250" s="295">
        <v>3.2000000000000001E-2</v>
      </c>
      <c r="P250" s="295">
        <v>0</v>
      </c>
    </row>
    <row r="251" spans="2:16" ht="30" customHeight="1" x14ac:dyDescent="0.25">
      <c r="B251" s="330"/>
      <c r="C251" s="331" t="s">
        <v>33</v>
      </c>
      <c r="D251" s="294"/>
      <c r="E251" s="329">
        <f>E249+E250</f>
        <v>8.34</v>
      </c>
      <c r="F251" s="329">
        <f t="shared" ref="F251:P251" si="35">F249+F250</f>
        <v>6.92</v>
      </c>
      <c r="G251" s="329">
        <f t="shared" si="35"/>
        <v>81.96</v>
      </c>
      <c r="H251" s="329">
        <f t="shared" si="35"/>
        <v>407.24</v>
      </c>
      <c r="I251" s="329">
        <f t="shared" si="35"/>
        <v>17.739999999999998</v>
      </c>
      <c r="J251" s="329">
        <f t="shared" si="35"/>
        <v>38.819999999999993</v>
      </c>
      <c r="K251" s="329">
        <f t="shared" si="35"/>
        <v>10.54</v>
      </c>
      <c r="L251" s="329">
        <f t="shared" si="35"/>
        <v>2.59</v>
      </c>
      <c r="M251" s="329">
        <f t="shared" si="35"/>
        <v>0</v>
      </c>
      <c r="N251" s="329">
        <f t="shared" si="35"/>
        <v>8.4000000000000005E-2</v>
      </c>
      <c r="O251" s="329">
        <f t="shared" si="35"/>
        <v>3.2000000000000001E-2</v>
      </c>
      <c r="P251" s="329">
        <f t="shared" si="35"/>
        <v>3.01</v>
      </c>
    </row>
    <row r="252" spans="2:16" ht="30" customHeight="1" x14ac:dyDescent="0.25">
      <c r="B252" s="301"/>
      <c r="C252" s="305"/>
      <c r="D252" s="306" t="s">
        <v>9</v>
      </c>
      <c r="E252" s="298">
        <f t="shared" ref="E252:P252" si="36">E238+E247+E251</f>
        <v>47.360000000000014</v>
      </c>
      <c r="F252" s="298">
        <f t="shared" si="36"/>
        <v>32.549999999999997</v>
      </c>
      <c r="G252" s="298">
        <f t="shared" si="36"/>
        <v>211.26999999999998</v>
      </c>
      <c r="H252" s="298">
        <f t="shared" si="36"/>
        <v>1295.92</v>
      </c>
      <c r="I252" s="298">
        <f t="shared" si="36"/>
        <v>149.76600000000002</v>
      </c>
      <c r="J252" s="298">
        <f t="shared" si="36"/>
        <v>497.97999999999996</v>
      </c>
      <c r="K252" s="298">
        <f t="shared" si="36"/>
        <v>206.48600000000002</v>
      </c>
      <c r="L252" s="298">
        <f t="shared" si="36"/>
        <v>12.991999999999999</v>
      </c>
      <c r="M252" s="298">
        <f t="shared" si="36"/>
        <v>22.475000000000001</v>
      </c>
      <c r="N252" s="298">
        <f t="shared" si="36"/>
        <v>0.87699999999999989</v>
      </c>
      <c r="O252" s="298">
        <f t="shared" si="36"/>
        <v>0.48100000000000009</v>
      </c>
      <c r="P252" s="298">
        <f t="shared" si="36"/>
        <v>3.0339999999999998</v>
      </c>
    </row>
    <row r="253" spans="2:16" ht="30" customHeight="1" x14ac:dyDescent="0.25"/>
    <row r="254" spans="2:16" ht="30" customHeight="1" x14ac:dyDescent="0.25">
      <c r="C254" s="307"/>
      <c r="D254" s="285" t="s">
        <v>83</v>
      </c>
      <c r="E254" s="32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</row>
    <row r="255" spans="2:16" ht="30" customHeight="1" x14ac:dyDescent="0.25">
      <c r="B255" s="334"/>
      <c r="C255" s="310"/>
      <c r="D255" s="311" t="s">
        <v>84</v>
      </c>
      <c r="E255" s="311"/>
      <c r="F255" s="334"/>
      <c r="G255" s="334"/>
      <c r="H255" s="323"/>
      <c r="I255" s="334"/>
      <c r="J255" s="334"/>
      <c r="K255" s="334"/>
      <c r="L255" s="334"/>
      <c r="M255" s="334"/>
      <c r="N255" s="334"/>
      <c r="O255" s="334"/>
      <c r="P255" s="334"/>
    </row>
    <row r="256" spans="2:16" ht="30" customHeight="1" x14ac:dyDescent="0.25">
      <c r="B256" s="329" t="s">
        <v>13</v>
      </c>
      <c r="C256" s="429" t="s">
        <v>14</v>
      </c>
      <c r="D256" s="427" t="s">
        <v>15</v>
      </c>
      <c r="E256" s="427" t="s">
        <v>16</v>
      </c>
      <c r="F256" s="427" t="s">
        <v>17</v>
      </c>
      <c r="G256" s="427" t="s">
        <v>18</v>
      </c>
      <c r="H256" s="427" t="s">
        <v>19</v>
      </c>
      <c r="I256" s="427" t="s">
        <v>20</v>
      </c>
      <c r="J256" s="427"/>
      <c r="K256" s="427"/>
      <c r="L256" s="427"/>
      <c r="M256" s="427" t="s">
        <v>21</v>
      </c>
      <c r="N256" s="427"/>
      <c r="O256" s="427"/>
      <c r="P256" s="427"/>
    </row>
    <row r="257" spans="2:16" ht="30" customHeight="1" x14ac:dyDescent="0.25">
      <c r="B257" s="329" t="s">
        <v>22</v>
      </c>
      <c r="C257" s="429"/>
      <c r="D257" s="427"/>
      <c r="E257" s="427"/>
      <c r="F257" s="427"/>
      <c r="G257" s="427"/>
      <c r="H257" s="427"/>
      <c r="I257" s="281" t="s">
        <v>202</v>
      </c>
      <c r="J257" s="281" t="s">
        <v>25</v>
      </c>
      <c r="K257" s="281" t="s">
        <v>24</v>
      </c>
      <c r="L257" s="281" t="s">
        <v>26</v>
      </c>
      <c r="M257" s="281" t="s">
        <v>30</v>
      </c>
      <c r="N257" s="281" t="s">
        <v>197</v>
      </c>
      <c r="O257" s="281" t="s">
        <v>198</v>
      </c>
      <c r="P257" s="281" t="s">
        <v>27</v>
      </c>
    </row>
    <row r="258" spans="2:16" ht="30" customHeight="1" x14ac:dyDescent="0.25">
      <c r="B258" s="329"/>
      <c r="C258" s="291"/>
      <c r="D258" s="336" t="s">
        <v>10</v>
      </c>
      <c r="E258" s="329"/>
      <c r="F258" s="329"/>
      <c r="G258" s="329"/>
      <c r="H258" s="329"/>
      <c r="I258" s="329"/>
      <c r="J258" s="329"/>
      <c r="K258" s="329"/>
      <c r="L258" s="329"/>
      <c r="M258" s="329"/>
      <c r="N258" s="329"/>
      <c r="O258" s="329"/>
      <c r="P258" s="329"/>
    </row>
    <row r="259" spans="2:16" ht="30" customHeight="1" x14ac:dyDescent="0.25">
      <c r="B259" s="330">
        <v>278</v>
      </c>
      <c r="C259" s="293" t="s">
        <v>31</v>
      </c>
      <c r="D259" s="294" t="s">
        <v>221</v>
      </c>
      <c r="E259" s="314">
        <v>15.92</v>
      </c>
      <c r="F259" s="314">
        <v>22.48</v>
      </c>
      <c r="G259" s="314">
        <v>45.84</v>
      </c>
      <c r="H259" s="314">
        <v>119.26</v>
      </c>
      <c r="I259" s="295">
        <v>30.32</v>
      </c>
      <c r="J259" s="295">
        <v>211.38</v>
      </c>
      <c r="K259" s="295">
        <v>48.1</v>
      </c>
      <c r="L259" s="295">
        <v>2.42</v>
      </c>
      <c r="M259" s="295">
        <v>1.44</v>
      </c>
      <c r="N259" s="295">
        <v>0.1</v>
      </c>
      <c r="O259" s="295">
        <v>0.12</v>
      </c>
      <c r="P259" s="295">
        <v>0</v>
      </c>
    </row>
    <row r="260" spans="2:16" ht="30" customHeight="1" x14ac:dyDescent="0.25">
      <c r="B260" s="360" t="s">
        <v>248</v>
      </c>
      <c r="C260" s="293" t="s">
        <v>114</v>
      </c>
      <c r="D260" s="294" t="s">
        <v>113</v>
      </c>
      <c r="E260" s="312">
        <v>3</v>
      </c>
      <c r="F260" s="312">
        <v>1.1599999999999999</v>
      </c>
      <c r="G260" s="312">
        <v>20.56</v>
      </c>
      <c r="H260" s="312">
        <v>104.8</v>
      </c>
      <c r="I260" s="295">
        <v>7.6</v>
      </c>
      <c r="J260" s="295">
        <v>26</v>
      </c>
      <c r="K260" s="295">
        <v>5.2</v>
      </c>
      <c r="L260" s="295">
        <v>0.48</v>
      </c>
      <c r="M260" s="295">
        <v>0</v>
      </c>
      <c r="N260" s="295">
        <v>0.04</v>
      </c>
      <c r="O260" s="295">
        <v>8.0000000000000002E-3</v>
      </c>
      <c r="P260" s="295">
        <v>0</v>
      </c>
    </row>
    <row r="261" spans="2:16" ht="30" customHeight="1" x14ac:dyDescent="0.25">
      <c r="B261" s="330">
        <v>382</v>
      </c>
      <c r="C261" s="351" t="s">
        <v>31</v>
      </c>
      <c r="D261" s="352" t="s">
        <v>44</v>
      </c>
      <c r="E261" s="354">
        <v>3.38</v>
      </c>
      <c r="F261" s="354">
        <v>3.5</v>
      </c>
      <c r="G261" s="354">
        <v>16.88</v>
      </c>
      <c r="H261" s="354">
        <v>111.26</v>
      </c>
      <c r="I261" s="355">
        <v>127.42</v>
      </c>
      <c r="J261" s="355">
        <v>13.1</v>
      </c>
      <c r="K261" s="355">
        <v>9.5</v>
      </c>
      <c r="L261" s="355">
        <v>0.57999999999999996</v>
      </c>
      <c r="M261" s="355">
        <v>1.3</v>
      </c>
      <c r="N261" s="355">
        <v>0.04</v>
      </c>
      <c r="O261" s="355">
        <v>0.16</v>
      </c>
      <c r="P261" s="355">
        <v>0</v>
      </c>
    </row>
    <row r="262" spans="2:16" ht="30" customHeight="1" x14ac:dyDescent="0.25">
      <c r="B262" s="329"/>
      <c r="C262" s="331" t="s">
        <v>33</v>
      </c>
      <c r="D262" s="336"/>
      <c r="E262" s="329">
        <f t="shared" ref="E262:P262" si="37">SUM(E259:E261)</f>
        <v>22.3</v>
      </c>
      <c r="F262" s="329">
        <f t="shared" si="37"/>
        <v>27.14</v>
      </c>
      <c r="G262" s="329">
        <f t="shared" si="37"/>
        <v>83.28</v>
      </c>
      <c r="H262" s="329">
        <f t="shared" si="37"/>
        <v>335.32</v>
      </c>
      <c r="I262" s="329">
        <f t="shared" si="37"/>
        <v>165.34</v>
      </c>
      <c r="J262" s="329">
        <f t="shared" si="37"/>
        <v>250.48</v>
      </c>
      <c r="K262" s="329">
        <f t="shared" si="37"/>
        <v>62.800000000000004</v>
      </c>
      <c r="L262" s="329">
        <f t="shared" si="37"/>
        <v>3.48</v>
      </c>
      <c r="M262" s="329">
        <f t="shared" si="37"/>
        <v>2.74</v>
      </c>
      <c r="N262" s="329">
        <f t="shared" si="37"/>
        <v>0.18000000000000002</v>
      </c>
      <c r="O262" s="329">
        <f t="shared" si="37"/>
        <v>0.28800000000000003</v>
      </c>
      <c r="P262" s="329">
        <f t="shared" si="37"/>
        <v>0</v>
      </c>
    </row>
    <row r="263" spans="2:16" ht="30" customHeight="1" x14ac:dyDescent="0.25">
      <c r="B263" s="298"/>
      <c r="C263" s="299"/>
      <c r="D263" s="300" t="s">
        <v>4</v>
      </c>
      <c r="E263" s="301"/>
      <c r="F263" s="301"/>
      <c r="G263" s="301"/>
      <c r="H263" s="301"/>
      <c r="I263" s="301"/>
      <c r="J263" s="301"/>
      <c r="K263" s="301"/>
      <c r="L263" s="301"/>
      <c r="M263" s="301"/>
      <c r="N263" s="301"/>
      <c r="O263" s="301"/>
      <c r="P263" s="301"/>
    </row>
    <row r="264" spans="2:16" ht="30" customHeight="1" x14ac:dyDescent="0.25">
      <c r="B264" s="330">
        <v>34</v>
      </c>
      <c r="C264" s="293" t="s">
        <v>37</v>
      </c>
      <c r="D264" s="356" t="s">
        <v>246</v>
      </c>
      <c r="E264" s="330">
        <v>1</v>
      </c>
      <c r="F264" s="330">
        <v>0.4</v>
      </c>
      <c r="G264" s="330">
        <v>2.2999999999999998</v>
      </c>
      <c r="H264" s="330">
        <v>21</v>
      </c>
      <c r="I264" s="295">
        <v>11.5</v>
      </c>
      <c r="J264" s="295">
        <v>0</v>
      </c>
      <c r="K264" s="295">
        <v>7</v>
      </c>
      <c r="L264" s="295">
        <v>0.3</v>
      </c>
      <c r="M264" s="295">
        <v>5</v>
      </c>
      <c r="N264" s="295">
        <v>0</v>
      </c>
      <c r="O264" s="295">
        <v>0</v>
      </c>
      <c r="P264" s="295">
        <v>0</v>
      </c>
    </row>
    <row r="265" spans="2:16" ht="30" customHeight="1" x14ac:dyDescent="0.25">
      <c r="B265" s="330">
        <v>145</v>
      </c>
      <c r="C265" s="293" t="s">
        <v>47</v>
      </c>
      <c r="D265" s="294" t="s">
        <v>90</v>
      </c>
      <c r="E265" s="330">
        <v>4.45</v>
      </c>
      <c r="F265" s="330">
        <v>8.0500000000000007</v>
      </c>
      <c r="G265" s="330">
        <v>11.78</v>
      </c>
      <c r="H265" s="330">
        <v>137.65</v>
      </c>
      <c r="I265" s="295">
        <v>30.6</v>
      </c>
      <c r="J265" s="295">
        <v>46.2</v>
      </c>
      <c r="K265" s="295">
        <v>19.8</v>
      </c>
      <c r="L265" s="295">
        <v>1.1000000000000001</v>
      </c>
      <c r="M265" s="295">
        <v>14.775</v>
      </c>
      <c r="N265" s="295">
        <v>0.1</v>
      </c>
      <c r="O265" s="295">
        <v>7.4999999999999997E-2</v>
      </c>
      <c r="P265" s="295">
        <v>0</v>
      </c>
    </row>
    <row r="266" spans="2:16" ht="30" customHeight="1" x14ac:dyDescent="0.25">
      <c r="B266" s="330">
        <v>59</v>
      </c>
      <c r="C266" s="293" t="s">
        <v>53</v>
      </c>
      <c r="D266" s="294" t="s">
        <v>54</v>
      </c>
      <c r="E266" s="330">
        <v>3.84</v>
      </c>
      <c r="F266" s="330">
        <v>2.04</v>
      </c>
      <c r="G266" s="330">
        <v>23.66</v>
      </c>
      <c r="H266" s="330">
        <v>128.22999999999999</v>
      </c>
      <c r="I266" s="295">
        <v>17.34</v>
      </c>
      <c r="J266" s="295">
        <v>1.4999999999999999E-2</v>
      </c>
      <c r="K266" s="295">
        <v>2.04</v>
      </c>
      <c r="L266" s="295">
        <v>0.72</v>
      </c>
      <c r="M266" s="295">
        <v>0</v>
      </c>
      <c r="N266" s="295">
        <v>0.06</v>
      </c>
      <c r="O266" s="295">
        <v>0.03</v>
      </c>
      <c r="P266" s="295">
        <v>0</v>
      </c>
    </row>
    <row r="267" spans="2:16" ht="30" customHeight="1" x14ac:dyDescent="0.25">
      <c r="B267" s="330">
        <v>53</v>
      </c>
      <c r="C267" s="293" t="s">
        <v>38</v>
      </c>
      <c r="D267" s="294" t="s">
        <v>139</v>
      </c>
      <c r="E267" s="330">
        <v>6.33</v>
      </c>
      <c r="F267" s="330">
        <v>11.16</v>
      </c>
      <c r="G267" s="330">
        <v>9.44</v>
      </c>
      <c r="H267" s="330">
        <v>166.52</v>
      </c>
      <c r="I267" s="295">
        <v>1.8560000000000001</v>
      </c>
      <c r="J267" s="295">
        <v>1.8560000000000001</v>
      </c>
      <c r="K267" s="295">
        <v>0.44800000000000001</v>
      </c>
      <c r="L267" s="295">
        <v>9.6000000000000002E-2</v>
      </c>
      <c r="M267" s="295">
        <v>0.504</v>
      </c>
      <c r="N267" s="295">
        <v>1.6E-2</v>
      </c>
      <c r="O267" s="295">
        <v>1.6E-2</v>
      </c>
      <c r="P267" s="295">
        <v>0</v>
      </c>
    </row>
    <row r="268" spans="2:16" ht="30" customHeight="1" x14ac:dyDescent="0.25">
      <c r="B268" s="330">
        <v>378</v>
      </c>
      <c r="C268" s="293" t="s">
        <v>31</v>
      </c>
      <c r="D268" s="294" t="s">
        <v>2</v>
      </c>
      <c r="E268" s="330">
        <v>0.34</v>
      </c>
      <c r="F268" s="330">
        <v>0.12</v>
      </c>
      <c r="G268" s="330">
        <v>18.38</v>
      </c>
      <c r="H268" s="330">
        <v>77.48</v>
      </c>
      <c r="I268" s="295">
        <v>15.68</v>
      </c>
      <c r="J268" s="295">
        <v>5.32</v>
      </c>
      <c r="K268" s="295">
        <v>5.28</v>
      </c>
      <c r="L268" s="295">
        <v>0.68</v>
      </c>
      <c r="M268" s="295">
        <v>70.040000000000006</v>
      </c>
      <c r="N268" s="295">
        <v>0</v>
      </c>
      <c r="O268" s="295">
        <v>0.04</v>
      </c>
      <c r="P268" s="295">
        <v>0.06</v>
      </c>
    </row>
    <row r="269" spans="2:16" ht="30" customHeight="1" x14ac:dyDescent="0.25">
      <c r="B269" s="293" t="s">
        <v>241</v>
      </c>
      <c r="C269" s="293" t="s">
        <v>36</v>
      </c>
      <c r="D269" s="304" t="s">
        <v>239</v>
      </c>
      <c r="E269" s="330">
        <v>3.16</v>
      </c>
      <c r="F269" s="330">
        <v>0.4</v>
      </c>
      <c r="G269" s="330">
        <v>19.32</v>
      </c>
      <c r="H269" s="330">
        <v>85.44</v>
      </c>
      <c r="I269" s="295">
        <v>9.1999999999999993</v>
      </c>
      <c r="J269" s="295">
        <v>0</v>
      </c>
      <c r="K269" s="295">
        <v>0</v>
      </c>
      <c r="L269" s="295">
        <v>0.76</v>
      </c>
      <c r="M269" s="295">
        <v>0</v>
      </c>
      <c r="N269" s="295">
        <v>0.08</v>
      </c>
      <c r="O269" s="295">
        <v>0</v>
      </c>
      <c r="P269" s="295">
        <v>0</v>
      </c>
    </row>
    <row r="270" spans="2:16" ht="30" customHeight="1" x14ac:dyDescent="0.25">
      <c r="B270" s="293" t="s">
        <v>240</v>
      </c>
      <c r="C270" s="293" t="s">
        <v>36</v>
      </c>
      <c r="D270" s="304" t="s">
        <v>238</v>
      </c>
      <c r="E270" s="303">
        <v>2.64</v>
      </c>
      <c r="F270" s="330">
        <v>0.48</v>
      </c>
      <c r="G270" s="330">
        <v>13.36</v>
      </c>
      <c r="H270" s="330">
        <v>69.599999999999994</v>
      </c>
      <c r="I270" s="330">
        <v>14</v>
      </c>
      <c r="J270" s="330">
        <v>63.2</v>
      </c>
      <c r="K270" s="330">
        <v>18.8</v>
      </c>
      <c r="L270" s="330">
        <v>1.56</v>
      </c>
      <c r="M270" s="330">
        <v>0</v>
      </c>
      <c r="N270" s="330">
        <v>0.08</v>
      </c>
      <c r="O270" s="330">
        <v>3.2000000000000001E-2</v>
      </c>
      <c r="P270" s="330">
        <v>0</v>
      </c>
    </row>
    <row r="271" spans="2:16" ht="30" customHeight="1" x14ac:dyDescent="0.25">
      <c r="B271" s="301"/>
      <c r="C271" s="331" t="s">
        <v>33</v>
      </c>
      <c r="D271" s="325"/>
      <c r="E271" s="326">
        <f>SUM(E264:E270)</f>
        <v>21.759999999999998</v>
      </c>
      <c r="F271" s="326">
        <f t="shared" ref="F271:P271" si="38">SUM(F264:F270)</f>
        <v>22.650000000000002</v>
      </c>
      <c r="G271" s="326">
        <f t="shared" si="38"/>
        <v>98.24</v>
      </c>
      <c r="H271" s="326">
        <f t="shared" si="38"/>
        <v>685.92</v>
      </c>
      <c r="I271" s="326">
        <f t="shared" si="38"/>
        <v>100.176</v>
      </c>
      <c r="J271" s="326">
        <f t="shared" si="38"/>
        <v>116.59100000000001</v>
      </c>
      <c r="K271" s="326">
        <f t="shared" si="38"/>
        <v>53.367999999999995</v>
      </c>
      <c r="L271" s="326">
        <f t="shared" si="38"/>
        <v>5.2160000000000011</v>
      </c>
      <c r="M271" s="326">
        <f t="shared" si="38"/>
        <v>90.319000000000003</v>
      </c>
      <c r="N271" s="326">
        <f t="shared" si="38"/>
        <v>0.33600000000000002</v>
      </c>
      <c r="O271" s="326">
        <f t="shared" si="38"/>
        <v>0.193</v>
      </c>
      <c r="P271" s="326">
        <f t="shared" si="38"/>
        <v>0.06</v>
      </c>
    </row>
    <row r="272" spans="2:16" ht="30" customHeight="1" x14ac:dyDescent="0.25">
      <c r="B272" s="330"/>
      <c r="C272" s="331"/>
      <c r="D272" s="336" t="s">
        <v>192</v>
      </c>
      <c r="E272" s="329"/>
      <c r="F272" s="329"/>
      <c r="G272" s="329"/>
      <c r="H272" s="329"/>
      <c r="I272" s="329"/>
      <c r="J272" s="329"/>
      <c r="K272" s="329"/>
      <c r="L272" s="329"/>
      <c r="M272" s="329"/>
      <c r="N272" s="329"/>
      <c r="O272" s="329"/>
      <c r="P272" s="329"/>
    </row>
    <row r="273" spans="2:16" ht="30" customHeight="1" x14ac:dyDescent="0.25">
      <c r="B273" s="330">
        <v>399</v>
      </c>
      <c r="C273" s="331" t="s">
        <v>31</v>
      </c>
      <c r="D273" s="294" t="s">
        <v>195</v>
      </c>
      <c r="E273" s="207">
        <v>1</v>
      </c>
      <c r="F273" s="207">
        <v>0.2</v>
      </c>
      <c r="G273" s="207">
        <v>20.2</v>
      </c>
      <c r="H273" s="207">
        <v>92</v>
      </c>
      <c r="I273" s="330">
        <v>14</v>
      </c>
      <c r="J273" s="330">
        <v>18</v>
      </c>
      <c r="K273" s="330">
        <v>0.8</v>
      </c>
      <c r="L273" s="330">
        <v>17</v>
      </c>
      <c r="M273" s="330">
        <v>4</v>
      </c>
      <c r="N273" s="330">
        <v>0.02</v>
      </c>
      <c r="O273" s="330">
        <v>0</v>
      </c>
      <c r="P273" s="330">
        <v>0</v>
      </c>
    </row>
    <row r="274" spans="2:16" ht="30" customHeight="1" x14ac:dyDescent="0.25">
      <c r="B274" s="330">
        <v>3</v>
      </c>
      <c r="C274" s="293" t="s">
        <v>36</v>
      </c>
      <c r="D274" s="294" t="s">
        <v>67</v>
      </c>
      <c r="E274" s="330">
        <v>3.4</v>
      </c>
      <c r="F274" s="330">
        <v>4.5199999999999996</v>
      </c>
      <c r="G274" s="330">
        <v>27.88</v>
      </c>
      <c r="H274" s="330">
        <v>165.6</v>
      </c>
      <c r="I274" s="295">
        <v>16.399999999999999</v>
      </c>
      <c r="J274" s="295">
        <v>34.799999999999997</v>
      </c>
      <c r="K274" s="295">
        <v>6</v>
      </c>
      <c r="L274" s="295">
        <v>0.4</v>
      </c>
      <c r="M274" s="295">
        <v>0</v>
      </c>
      <c r="N274" s="295">
        <v>0.04</v>
      </c>
      <c r="O274" s="295">
        <v>0.02</v>
      </c>
      <c r="P274" s="295">
        <v>3.2000000000000001E-2</v>
      </c>
    </row>
    <row r="275" spans="2:16" ht="30" customHeight="1" x14ac:dyDescent="0.25">
      <c r="B275" s="330"/>
      <c r="C275" s="331" t="s">
        <v>33</v>
      </c>
      <c r="D275" s="294"/>
      <c r="E275" s="329">
        <f>E273+E274</f>
        <v>4.4000000000000004</v>
      </c>
      <c r="F275" s="329">
        <f t="shared" ref="F275:P275" si="39">F273+F274</f>
        <v>4.72</v>
      </c>
      <c r="G275" s="329">
        <f t="shared" si="39"/>
        <v>48.08</v>
      </c>
      <c r="H275" s="329">
        <f t="shared" si="39"/>
        <v>257.60000000000002</v>
      </c>
      <c r="I275" s="329">
        <f t="shared" si="39"/>
        <v>30.4</v>
      </c>
      <c r="J275" s="329">
        <f t="shared" si="39"/>
        <v>52.8</v>
      </c>
      <c r="K275" s="329">
        <f t="shared" si="39"/>
        <v>6.8</v>
      </c>
      <c r="L275" s="329">
        <f t="shared" si="39"/>
        <v>17.399999999999999</v>
      </c>
      <c r="M275" s="329">
        <f t="shared" si="39"/>
        <v>4</v>
      </c>
      <c r="N275" s="329">
        <f t="shared" si="39"/>
        <v>0.06</v>
      </c>
      <c r="O275" s="329">
        <f t="shared" si="39"/>
        <v>0.02</v>
      </c>
      <c r="P275" s="329">
        <f t="shared" si="39"/>
        <v>3.2000000000000001E-2</v>
      </c>
    </row>
    <row r="276" spans="2:16" ht="30" customHeight="1" x14ac:dyDescent="0.25">
      <c r="B276" s="301"/>
      <c r="C276" s="305"/>
      <c r="D276" s="306" t="s">
        <v>9</v>
      </c>
      <c r="E276" s="298">
        <f>E263+E271+E275</f>
        <v>26.159999999999997</v>
      </c>
      <c r="F276" s="298">
        <f t="shared" ref="F276:P276" si="40">F263+F271+F275</f>
        <v>27.37</v>
      </c>
      <c r="G276" s="298">
        <f t="shared" si="40"/>
        <v>146.32</v>
      </c>
      <c r="H276" s="298">
        <f t="shared" si="40"/>
        <v>943.52</v>
      </c>
      <c r="I276" s="298">
        <f t="shared" si="40"/>
        <v>130.57599999999999</v>
      </c>
      <c r="J276" s="298">
        <f t="shared" si="40"/>
        <v>169.39100000000002</v>
      </c>
      <c r="K276" s="298">
        <f t="shared" si="40"/>
        <v>60.167999999999992</v>
      </c>
      <c r="L276" s="298">
        <f t="shared" si="40"/>
        <v>22.616</v>
      </c>
      <c r="M276" s="298">
        <f t="shared" si="40"/>
        <v>94.319000000000003</v>
      </c>
      <c r="N276" s="298">
        <f t="shared" si="40"/>
        <v>0.39600000000000002</v>
      </c>
      <c r="O276" s="298">
        <f t="shared" si="40"/>
        <v>0.21299999999999999</v>
      </c>
      <c r="P276" s="298">
        <f t="shared" si="40"/>
        <v>9.1999999999999998E-2</v>
      </c>
    </row>
    <row r="277" spans="2:16" x14ac:dyDescent="0.25">
      <c r="C277" s="307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</row>
    <row r="278" spans="2:16" x14ac:dyDescent="0.25">
      <c r="C278" s="307"/>
      <c r="E278" s="282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</row>
    <row r="279" spans="2:16" ht="18.75" x14ac:dyDescent="0.25">
      <c r="C279" s="307"/>
      <c r="D279" s="285"/>
      <c r="E279" s="322"/>
      <c r="F279" s="332"/>
      <c r="G279" s="332"/>
      <c r="H279" s="332"/>
      <c r="I279" s="332"/>
      <c r="J279" s="332"/>
      <c r="K279" s="332"/>
      <c r="L279" s="332"/>
      <c r="M279" s="332"/>
      <c r="N279" s="332"/>
      <c r="O279" s="332"/>
      <c r="P279" s="332"/>
    </row>
    <row r="284" spans="2:16" x14ac:dyDescent="0.25">
      <c r="E284" s="282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  <c r="P284" s="282"/>
    </row>
    <row r="285" spans="2:16" x14ac:dyDescent="0.25">
      <c r="E285" s="282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</row>
    <row r="286" spans="2:16" x14ac:dyDescent="0.25">
      <c r="E286" s="282"/>
      <c r="F286" s="282"/>
      <c r="G286" s="282"/>
      <c r="H286" s="282"/>
      <c r="I286" s="282"/>
      <c r="J286" s="282"/>
      <c r="K286" s="282"/>
      <c r="L286" s="282"/>
      <c r="M286" s="282"/>
      <c r="N286" s="282"/>
      <c r="O286" s="282"/>
      <c r="P286" s="282"/>
    </row>
    <row r="287" spans="2:16" x14ac:dyDescent="0.25">
      <c r="E287" s="282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</row>
    <row r="288" spans="2:16" x14ac:dyDescent="0.25">
      <c r="E288" s="282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</row>
    <row r="289" spans="5:16" x14ac:dyDescent="0.25"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2"/>
    </row>
    <row r="290" spans="5:16" x14ac:dyDescent="0.25"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</row>
    <row r="291" spans="5:16" x14ac:dyDescent="0.25">
      <c r="E291" s="282"/>
      <c r="F291" s="282"/>
      <c r="G291" s="282"/>
      <c r="H291" s="282"/>
      <c r="I291" s="282"/>
      <c r="J291" s="282"/>
      <c r="K291" s="282"/>
      <c r="L291" s="282"/>
      <c r="M291" s="282"/>
      <c r="N291" s="282"/>
      <c r="O291" s="282"/>
      <c r="P291" s="282"/>
    </row>
    <row r="292" spans="5:16" x14ac:dyDescent="0.25"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</row>
    <row r="293" spans="5:16" x14ac:dyDescent="0.25">
      <c r="E293" s="282"/>
      <c r="F293" s="282"/>
      <c r="G293" s="282"/>
      <c r="H293" s="282"/>
      <c r="I293" s="282"/>
      <c r="J293" s="282"/>
      <c r="K293" s="282"/>
      <c r="L293" s="282"/>
      <c r="M293" s="282"/>
      <c r="N293" s="282"/>
      <c r="O293" s="282"/>
      <c r="P293" s="282"/>
    </row>
    <row r="294" spans="5:16" x14ac:dyDescent="0.25">
      <c r="E294" s="282"/>
      <c r="F294" s="282"/>
      <c r="G294" s="282"/>
      <c r="H294" s="282"/>
      <c r="I294" s="282"/>
      <c r="J294" s="282"/>
      <c r="K294" s="282"/>
      <c r="L294" s="282"/>
      <c r="M294" s="282"/>
      <c r="N294" s="282"/>
      <c r="O294" s="282"/>
      <c r="P294" s="282"/>
    </row>
    <row r="295" spans="5:16" x14ac:dyDescent="0.25">
      <c r="E295" s="282"/>
      <c r="F295" s="282"/>
      <c r="G295" s="282"/>
      <c r="H295" s="282"/>
      <c r="I295" s="282"/>
      <c r="J295" s="282"/>
      <c r="K295" s="282"/>
      <c r="L295" s="282"/>
      <c r="M295" s="282"/>
      <c r="N295" s="282"/>
      <c r="O295" s="282"/>
      <c r="P295" s="282"/>
    </row>
    <row r="296" spans="5:16" x14ac:dyDescent="0.25">
      <c r="E296" s="282"/>
      <c r="F296" s="282"/>
      <c r="G296" s="282"/>
      <c r="H296" s="282"/>
      <c r="I296" s="282"/>
      <c r="J296" s="282"/>
      <c r="K296" s="282"/>
      <c r="L296" s="282"/>
      <c r="M296" s="282"/>
      <c r="N296" s="282"/>
      <c r="O296" s="282"/>
      <c r="P296" s="282"/>
    </row>
    <row r="297" spans="5:16" x14ac:dyDescent="0.25">
      <c r="E297" s="282"/>
      <c r="F297" s="282"/>
      <c r="G297" s="282"/>
      <c r="H297" s="282"/>
      <c r="I297" s="282"/>
      <c r="J297" s="282"/>
      <c r="K297" s="282"/>
      <c r="L297" s="282"/>
      <c r="M297" s="282"/>
      <c r="N297" s="282"/>
      <c r="O297" s="282"/>
      <c r="P297" s="282"/>
    </row>
    <row r="298" spans="5:16" x14ac:dyDescent="0.25">
      <c r="E298" s="282"/>
      <c r="F298" s="282"/>
      <c r="G298" s="282"/>
      <c r="H298" s="282"/>
      <c r="I298" s="282"/>
      <c r="J298" s="282"/>
      <c r="K298" s="282"/>
      <c r="L298" s="282"/>
      <c r="M298" s="282"/>
      <c r="N298" s="282"/>
      <c r="O298" s="282"/>
      <c r="P298" s="282"/>
    </row>
    <row r="299" spans="5:16" x14ac:dyDescent="0.25">
      <c r="E299" s="282"/>
      <c r="F299" s="282"/>
      <c r="G299" s="282"/>
      <c r="H299" s="282"/>
      <c r="I299" s="282"/>
      <c r="J299" s="282"/>
      <c r="K299" s="282"/>
      <c r="L299" s="282"/>
      <c r="M299" s="282"/>
      <c r="N299" s="282"/>
      <c r="O299" s="282"/>
      <c r="P299" s="282"/>
    </row>
    <row r="300" spans="5:16" x14ac:dyDescent="0.25"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</row>
    <row r="301" spans="5:16" x14ac:dyDescent="0.25">
      <c r="E301" s="282"/>
      <c r="F301" s="282"/>
      <c r="G301" s="282"/>
      <c r="H301" s="282"/>
      <c r="I301" s="282"/>
      <c r="J301" s="282"/>
      <c r="K301" s="282"/>
      <c r="L301" s="282"/>
      <c r="M301" s="282"/>
      <c r="N301" s="282"/>
      <c r="O301" s="282"/>
      <c r="P301" s="282"/>
    </row>
    <row r="302" spans="5:16" x14ac:dyDescent="0.25">
      <c r="E302" s="282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  <c r="P302" s="282"/>
    </row>
    <row r="303" spans="5:16" x14ac:dyDescent="0.25"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</row>
    <row r="304" spans="5:16" x14ac:dyDescent="0.25">
      <c r="E304" s="282"/>
      <c r="F304" s="282"/>
      <c r="G304" s="282"/>
      <c r="H304" s="282"/>
      <c r="I304" s="282"/>
      <c r="J304" s="282"/>
      <c r="K304" s="282"/>
      <c r="L304" s="282"/>
      <c r="M304" s="282"/>
      <c r="N304" s="282"/>
      <c r="O304" s="282"/>
      <c r="P304" s="282"/>
    </row>
    <row r="305" spans="5:16" x14ac:dyDescent="0.25"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</row>
    <row r="306" spans="5:16" x14ac:dyDescent="0.25">
      <c r="E306" s="282"/>
      <c r="F306" s="282"/>
      <c r="G306" s="282"/>
      <c r="H306" s="282"/>
      <c r="I306" s="282"/>
      <c r="J306" s="282"/>
      <c r="K306" s="282"/>
      <c r="L306" s="282"/>
      <c r="M306" s="282"/>
      <c r="N306" s="282"/>
      <c r="O306" s="282"/>
      <c r="P306" s="282"/>
    </row>
    <row r="307" spans="5:16" x14ac:dyDescent="0.25"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</row>
    <row r="308" spans="5:16" x14ac:dyDescent="0.25">
      <c r="E308" s="282"/>
      <c r="F308" s="282"/>
      <c r="G308" s="282"/>
      <c r="H308" s="282"/>
      <c r="I308" s="282"/>
      <c r="J308" s="282"/>
      <c r="K308" s="282"/>
      <c r="L308" s="282"/>
      <c r="M308" s="282"/>
      <c r="N308" s="282"/>
      <c r="O308" s="282"/>
      <c r="P308" s="282"/>
    </row>
    <row r="309" spans="5:16" x14ac:dyDescent="0.25">
      <c r="E309" s="282"/>
      <c r="F309" s="282"/>
      <c r="G309" s="282"/>
      <c r="H309" s="282"/>
      <c r="I309" s="282"/>
      <c r="J309" s="282"/>
      <c r="K309" s="282"/>
      <c r="L309" s="282"/>
      <c r="M309" s="282"/>
      <c r="N309" s="282"/>
      <c r="O309" s="282"/>
      <c r="P309" s="282"/>
    </row>
    <row r="310" spans="5:16" x14ac:dyDescent="0.25">
      <c r="E310" s="282"/>
      <c r="F310" s="282"/>
      <c r="G310" s="282"/>
      <c r="H310" s="282"/>
      <c r="I310" s="282"/>
      <c r="J310" s="282"/>
      <c r="K310" s="282"/>
      <c r="L310" s="282"/>
      <c r="M310" s="282"/>
      <c r="N310" s="282"/>
      <c r="O310" s="282"/>
      <c r="P310" s="282"/>
    </row>
    <row r="311" spans="5:16" x14ac:dyDescent="0.25">
      <c r="E311" s="282"/>
      <c r="F311" s="282"/>
      <c r="G311" s="282"/>
      <c r="H311" s="282"/>
      <c r="I311" s="282"/>
      <c r="J311" s="282"/>
      <c r="K311" s="282"/>
      <c r="L311" s="282"/>
      <c r="M311" s="282"/>
      <c r="N311" s="282"/>
      <c r="O311" s="282"/>
      <c r="P311" s="282"/>
    </row>
    <row r="312" spans="5:16" x14ac:dyDescent="0.25">
      <c r="E312" s="282"/>
      <c r="F312" s="282"/>
      <c r="G312" s="282"/>
      <c r="H312" s="282"/>
      <c r="I312" s="282"/>
      <c r="J312" s="282"/>
      <c r="K312" s="282"/>
      <c r="L312" s="282"/>
      <c r="M312" s="282"/>
      <c r="N312" s="282"/>
      <c r="O312" s="282"/>
      <c r="P312" s="282"/>
    </row>
    <row r="313" spans="5:16" x14ac:dyDescent="0.25">
      <c r="E313" s="282"/>
      <c r="F313" s="282"/>
      <c r="G313" s="282"/>
      <c r="H313" s="282"/>
      <c r="I313" s="282"/>
      <c r="J313" s="282"/>
      <c r="K313" s="282"/>
      <c r="L313" s="282"/>
      <c r="M313" s="282"/>
      <c r="N313" s="282"/>
      <c r="O313" s="282"/>
      <c r="P313" s="282"/>
    </row>
    <row r="314" spans="5:16" x14ac:dyDescent="0.25">
      <c r="E314" s="282"/>
      <c r="F314" s="282"/>
      <c r="G314" s="282"/>
      <c r="H314" s="282"/>
      <c r="I314" s="282"/>
      <c r="J314" s="282"/>
      <c r="K314" s="282"/>
      <c r="L314" s="282"/>
      <c r="M314" s="282"/>
      <c r="N314" s="282"/>
      <c r="O314" s="282"/>
      <c r="P314" s="282"/>
    </row>
    <row r="315" spans="5:16" x14ac:dyDescent="0.25">
      <c r="E315" s="282"/>
      <c r="F315" s="282"/>
      <c r="G315" s="282"/>
      <c r="H315" s="282"/>
      <c r="I315" s="282"/>
      <c r="J315" s="282"/>
      <c r="K315" s="282"/>
      <c r="L315" s="282"/>
      <c r="M315" s="282"/>
      <c r="N315" s="282"/>
      <c r="O315" s="282"/>
      <c r="P315" s="282"/>
    </row>
    <row r="316" spans="5:16" x14ac:dyDescent="0.25"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</row>
    <row r="317" spans="5:16" x14ac:dyDescent="0.25">
      <c r="E317" s="282"/>
      <c r="F317" s="282"/>
      <c r="G317" s="282"/>
      <c r="H317" s="282"/>
      <c r="I317" s="282"/>
      <c r="J317" s="282"/>
      <c r="K317" s="282"/>
      <c r="L317" s="282"/>
      <c r="M317" s="282"/>
      <c r="N317" s="282"/>
      <c r="O317" s="282"/>
      <c r="P317" s="282"/>
    </row>
    <row r="318" spans="5:16" x14ac:dyDescent="0.25"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</row>
    <row r="319" spans="5:16" x14ac:dyDescent="0.25">
      <c r="E319" s="282"/>
      <c r="F319" s="282"/>
      <c r="G319" s="282"/>
      <c r="H319" s="282"/>
      <c r="I319" s="282"/>
      <c r="J319" s="282"/>
      <c r="K319" s="282"/>
      <c r="L319" s="282"/>
      <c r="M319" s="282"/>
      <c r="N319" s="282"/>
      <c r="O319" s="282"/>
      <c r="P319" s="282"/>
    </row>
    <row r="320" spans="5:16" x14ac:dyDescent="0.25">
      <c r="E320" s="282"/>
      <c r="F320" s="282"/>
      <c r="G320" s="282"/>
      <c r="H320" s="282"/>
      <c r="I320" s="282"/>
      <c r="J320" s="282"/>
      <c r="K320" s="282"/>
      <c r="L320" s="282"/>
      <c r="M320" s="282"/>
      <c r="N320" s="282"/>
      <c r="O320" s="282"/>
      <c r="P320" s="282"/>
    </row>
    <row r="321" spans="5:16" x14ac:dyDescent="0.25">
      <c r="E321" s="282"/>
      <c r="F321" s="282"/>
      <c r="G321" s="282"/>
      <c r="H321" s="282"/>
      <c r="I321" s="282"/>
      <c r="J321" s="282"/>
      <c r="K321" s="282"/>
      <c r="L321" s="282"/>
      <c r="M321" s="282"/>
      <c r="N321" s="282"/>
      <c r="O321" s="282"/>
      <c r="P321" s="282"/>
    </row>
    <row r="322" spans="5:16" x14ac:dyDescent="0.25">
      <c r="E322" s="282"/>
      <c r="F322" s="282"/>
      <c r="G322" s="282"/>
      <c r="H322" s="282"/>
      <c r="I322" s="282"/>
      <c r="J322" s="282"/>
      <c r="K322" s="282"/>
      <c r="L322" s="282"/>
      <c r="M322" s="282"/>
      <c r="N322" s="282"/>
      <c r="O322" s="282"/>
      <c r="P322" s="282"/>
    </row>
    <row r="323" spans="5:16" x14ac:dyDescent="0.25">
      <c r="E323" s="282"/>
      <c r="F323" s="282"/>
      <c r="G323" s="282"/>
      <c r="H323" s="282"/>
      <c r="I323" s="282"/>
      <c r="J323" s="282"/>
      <c r="K323" s="282"/>
      <c r="L323" s="282"/>
      <c r="M323" s="282"/>
      <c r="N323" s="282"/>
      <c r="O323" s="282"/>
      <c r="P323" s="282"/>
    </row>
    <row r="324" spans="5:16" x14ac:dyDescent="0.25"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</row>
    <row r="325" spans="5:16" x14ac:dyDescent="0.25">
      <c r="E325" s="282"/>
      <c r="F325" s="282"/>
      <c r="G325" s="282"/>
      <c r="H325" s="282"/>
      <c r="I325" s="282"/>
      <c r="J325" s="282"/>
      <c r="K325" s="282"/>
      <c r="L325" s="282"/>
      <c r="M325" s="282"/>
      <c r="N325" s="282"/>
      <c r="O325" s="282"/>
      <c r="P325" s="282"/>
    </row>
    <row r="326" spans="5:16" x14ac:dyDescent="0.25"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  <c r="O326" s="282"/>
      <c r="P326" s="282"/>
    </row>
    <row r="327" spans="5:16" x14ac:dyDescent="0.25">
      <c r="E327" s="282"/>
      <c r="F327" s="282"/>
      <c r="G327" s="282"/>
      <c r="H327" s="282"/>
      <c r="I327" s="282"/>
      <c r="J327" s="282"/>
      <c r="K327" s="282"/>
      <c r="L327" s="282"/>
      <c r="M327" s="282"/>
      <c r="N327" s="282"/>
      <c r="O327" s="282"/>
      <c r="P327" s="282"/>
    </row>
    <row r="328" spans="5:16" x14ac:dyDescent="0.25">
      <c r="E328" s="282"/>
      <c r="F328" s="282"/>
      <c r="G328" s="282"/>
      <c r="H328" s="282"/>
      <c r="I328" s="282"/>
      <c r="J328" s="282"/>
      <c r="K328" s="282"/>
      <c r="L328" s="282"/>
      <c r="M328" s="282"/>
      <c r="N328" s="282"/>
      <c r="O328" s="282"/>
      <c r="P328" s="282"/>
    </row>
    <row r="329" spans="5:16" x14ac:dyDescent="0.25"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</row>
    <row r="330" spans="5:16" x14ac:dyDescent="0.25">
      <c r="E330" s="282"/>
      <c r="F330" s="282"/>
      <c r="G330" s="282"/>
      <c r="H330" s="282"/>
      <c r="I330" s="282"/>
      <c r="J330" s="282"/>
      <c r="K330" s="282"/>
      <c r="L330" s="282"/>
      <c r="M330" s="282"/>
      <c r="N330" s="282"/>
      <c r="O330" s="282"/>
      <c r="P330" s="282"/>
    </row>
    <row r="331" spans="5:16" x14ac:dyDescent="0.25"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</row>
    <row r="332" spans="5:16" x14ac:dyDescent="0.25">
      <c r="E332" s="282"/>
      <c r="F332" s="282"/>
      <c r="G332" s="282"/>
      <c r="H332" s="282"/>
      <c r="I332" s="282"/>
      <c r="J332" s="282"/>
      <c r="K332" s="282"/>
      <c r="L332" s="282"/>
      <c r="M332" s="282"/>
      <c r="N332" s="282"/>
      <c r="O332" s="282"/>
      <c r="P332" s="282"/>
    </row>
    <row r="333" spans="5:16" x14ac:dyDescent="0.25">
      <c r="E333" s="282"/>
      <c r="F333" s="282"/>
      <c r="G333" s="282"/>
      <c r="H333" s="282"/>
      <c r="I333" s="282"/>
      <c r="J333" s="282"/>
      <c r="K333" s="282"/>
      <c r="L333" s="282"/>
      <c r="M333" s="282"/>
      <c r="N333" s="282"/>
      <c r="O333" s="282"/>
      <c r="P333" s="282"/>
    </row>
    <row r="334" spans="5:16" x14ac:dyDescent="0.25">
      <c r="E334" s="282"/>
      <c r="F334" s="282"/>
      <c r="G334" s="282"/>
      <c r="H334" s="282"/>
      <c r="I334" s="282"/>
      <c r="J334" s="282"/>
      <c r="K334" s="282"/>
      <c r="L334" s="282"/>
      <c r="M334" s="282"/>
      <c r="N334" s="282"/>
      <c r="O334" s="282"/>
      <c r="P334" s="282"/>
    </row>
    <row r="335" spans="5:16" x14ac:dyDescent="0.25">
      <c r="E335" s="282"/>
      <c r="F335" s="282"/>
      <c r="G335" s="282"/>
      <c r="H335" s="282"/>
      <c r="I335" s="282"/>
      <c r="J335" s="282"/>
      <c r="K335" s="282"/>
      <c r="L335" s="282"/>
      <c r="M335" s="282"/>
      <c r="N335" s="282"/>
      <c r="O335" s="282"/>
      <c r="P335" s="282"/>
    </row>
    <row r="336" spans="5:16" x14ac:dyDescent="0.25">
      <c r="E336" s="282"/>
      <c r="F336" s="282"/>
      <c r="G336" s="282"/>
      <c r="H336" s="282"/>
      <c r="I336" s="282"/>
      <c r="J336" s="282"/>
      <c r="K336" s="282"/>
      <c r="L336" s="282"/>
      <c r="M336" s="282"/>
      <c r="N336" s="282"/>
      <c r="O336" s="282"/>
      <c r="P336" s="282"/>
    </row>
    <row r="337" spans="5:16" x14ac:dyDescent="0.25">
      <c r="E337" s="282"/>
      <c r="F337" s="282"/>
      <c r="G337" s="282"/>
      <c r="H337" s="282"/>
      <c r="I337" s="282"/>
      <c r="J337" s="282"/>
      <c r="K337" s="282"/>
      <c r="L337" s="282"/>
      <c r="M337" s="282"/>
      <c r="N337" s="282"/>
      <c r="O337" s="282"/>
      <c r="P337" s="282"/>
    </row>
    <row r="338" spans="5:16" x14ac:dyDescent="0.25">
      <c r="E338" s="282"/>
      <c r="F338" s="282"/>
      <c r="G338" s="282"/>
      <c r="H338" s="282"/>
      <c r="I338" s="282"/>
      <c r="J338" s="282"/>
      <c r="K338" s="282"/>
      <c r="L338" s="282"/>
      <c r="M338" s="282"/>
      <c r="N338" s="282"/>
      <c r="O338" s="282"/>
      <c r="P338" s="282"/>
    </row>
    <row r="339" spans="5:16" x14ac:dyDescent="0.25">
      <c r="E339" s="282"/>
      <c r="F339" s="282"/>
      <c r="G339" s="282"/>
      <c r="H339" s="282"/>
      <c r="I339" s="282"/>
      <c r="J339" s="282"/>
      <c r="K339" s="282"/>
      <c r="L339" s="282"/>
      <c r="M339" s="282"/>
      <c r="N339" s="282"/>
      <c r="O339" s="282"/>
      <c r="P339" s="282"/>
    </row>
    <row r="340" spans="5:16" x14ac:dyDescent="0.25">
      <c r="E340" s="282"/>
      <c r="F340" s="282"/>
      <c r="G340" s="282"/>
      <c r="H340" s="282"/>
      <c r="I340" s="282"/>
      <c r="J340" s="282"/>
      <c r="K340" s="282"/>
      <c r="L340" s="282"/>
      <c r="M340" s="282"/>
      <c r="N340" s="282"/>
      <c r="O340" s="282"/>
      <c r="P340" s="282"/>
    </row>
    <row r="341" spans="5:16" x14ac:dyDescent="0.25">
      <c r="E341" s="282"/>
      <c r="F341" s="282"/>
      <c r="G341" s="282"/>
      <c r="H341" s="282"/>
      <c r="I341" s="282"/>
      <c r="J341" s="282"/>
      <c r="K341" s="282"/>
      <c r="L341" s="282"/>
      <c r="M341" s="282"/>
      <c r="N341" s="282"/>
      <c r="O341" s="282"/>
      <c r="P341" s="282"/>
    </row>
    <row r="342" spans="5:16" x14ac:dyDescent="0.25"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</row>
    <row r="343" spans="5:16" x14ac:dyDescent="0.25"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</row>
    <row r="344" spans="5:16" x14ac:dyDescent="0.25"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</row>
    <row r="345" spans="5:16" x14ac:dyDescent="0.25">
      <c r="E345" s="282"/>
      <c r="F345" s="282"/>
      <c r="G345" s="282"/>
      <c r="H345" s="282"/>
      <c r="I345" s="282"/>
      <c r="J345" s="282"/>
      <c r="K345" s="282"/>
      <c r="L345" s="282"/>
      <c r="M345" s="282"/>
      <c r="N345" s="282"/>
      <c r="O345" s="282"/>
      <c r="P345" s="282"/>
    </row>
    <row r="346" spans="5:16" x14ac:dyDescent="0.25">
      <c r="E346" s="282"/>
      <c r="F346" s="282"/>
      <c r="G346" s="282"/>
      <c r="H346" s="282"/>
      <c r="I346" s="282"/>
      <c r="J346" s="282"/>
      <c r="K346" s="282"/>
      <c r="L346" s="282"/>
      <c r="M346" s="282"/>
      <c r="N346" s="282"/>
      <c r="O346" s="282"/>
      <c r="P346" s="282"/>
    </row>
    <row r="347" spans="5:16" x14ac:dyDescent="0.25">
      <c r="E347" s="282"/>
      <c r="F347" s="282"/>
      <c r="G347" s="282"/>
      <c r="H347" s="282"/>
      <c r="I347" s="282"/>
      <c r="J347" s="282"/>
      <c r="K347" s="282"/>
      <c r="L347" s="282"/>
      <c r="M347" s="282"/>
      <c r="N347" s="282"/>
      <c r="O347" s="282"/>
      <c r="P347" s="282"/>
    </row>
    <row r="348" spans="5:16" x14ac:dyDescent="0.25">
      <c r="E348" s="282"/>
      <c r="F348" s="282"/>
      <c r="G348" s="282"/>
      <c r="H348" s="282"/>
      <c r="I348" s="282"/>
      <c r="J348" s="282"/>
      <c r="K348" s="282"/>
      <c r="L348" s="282"/>
      <c r="M348" s="282"/>
      <c r="N348" s="282"/>
      <c r="O348" s="282"/>
      <c r="P348" s="282"/>
    </row>
    <row r="349" spans="5:16" x14ac:dyDescent="0.25"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2"/>
    </row>
    <row r="350" spans="5:16" x14ac:dyDescent="0.25">
      <c r="E350" s="282"/>
      <c r="F350" s="282"/>
      <c r="G350" s="282"/>
      <c r="H350" s="282"/>
      <c r="I350" s="282"/>
      <c r="J350" s="282"/>
      <c r="K350" s="282"/>
      <c r="L350" s="282"/>
      <c r="M350" s="282"/>
      <c r="N350" s="282"/>
      <c r="O350" s="282"/>
      <c r="P350" s="282"/>
    </row>
    <row r="351" spans="5:16" x14ac:dyDescent="0.25">
      <c r="E351" s="282"/>
      <c r="F351" s="282"/>
      <c r="G351" s="282"/>
      <c r="H351" s="282"/>
      <c r="I351" s="282"/>
      <c r="J351" s="282"/>
      <c r="K351" s="282"/>
      <c r="L351" s="282"/>
      <c r="M351" s="282"/>
      <c r="N351" s="282"/>
      <c r="O351" s="282"/>
      <c r="P351" s="282"/>
    </row>
    <row r="352" spans="5:16" x14ac:dyDescent="0.25"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</row>
    <row r="353" spans="5:16" x14ac:dyDescent="0.25">
      <c r="E353" s="282"/>
      <c r="F353" s="282"/>
      <c r="G353" s="282"/>
      <c r="H353" s="282"/>
      <c r="I353" s="282"/>
      <c r="J353" s="282"/>
      <c r="K353" s="282"/>
      <c r="L353" s="282"/>
      <c r="M353" s="282"/>
      <c r="N353" s="282"/>
      <c r="O353" s="282"/>
      <c r="P353" s="282"/>
    </row>
    <row r="354" spans="5:16" x14ac:dyDescent="0.25">
      <c r="E354" s="282"/>
      <c r="F354" s="282"/>
      <c r="G354" s="282"/>
      <c r="H354" s="282"/>
      <c r="I354" s="282"/>
      <c r="J354" s="282"/>
      <c r="K354" s="282"/>
      <c r="L354" s="282"/>
      <c r="M354" s="282"/>
      <c r="N354" s="282"/>
      <c r="O354" s="282"/>
      <c r="P354" s="282"/>
    </row>
    <row r="355" spans="5:16" x14ac:dyDescent="0.25"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</row>
    <row r="356" spans="5:16" x14ac:dyDescent="0.25"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</row>
    <row r="357" spans="5:16" x14ac:dyDescent="0.25"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</row>
    <row r="358" spans="5:16" x14ac:dyDescent="0.25">
      <c r="E358" s="282"/>
      <c r="F358" s="282"/>
      <c r="G358" s="282"/>
      <c r="H358" s="282"/>
      <c r="I358" s="282"/>
      <c r="J358" s="282"/>
      <c r="K358" s="282"/>
      <c r="L358" s="282"/>
      <c r="M358" s="282"/>
      <c r="N358" s="282"/>
      <c r="O358" s="282"/>
      <c r="P358" s="282"/>
    </row>
    <row r="359" spans="5:16" x14ac:dyDescent="0.25">
      <c r="E359" s="282"/>
      <c r="F359" s="282"/>
      <c r="G359" s="282"/>
      <c r="H359" s="282"/>
      <c r="I359" s="282"/>
      <c r="J359" s="282"/>
      <c r="K359" s="282"/>
      <c r="L359" s="282"/>
      <c r="M359" s="282"/>
      <c r="N359" s="282"/>
      <c r="O359" s="282"/>
      <c r="P359" s="282"/>
    </row>
    <row r="360" spans="5:16" x14ac:dyDescent="0.25">
      <c r="E360" s="282"/>
      <c r="F360" s="282"/>
      <c r="G360" s="282"/>
      <c r="H360" s="282"/>
      <c r="I360" s="282"/>
      <c r="J360" s="282"/>
      <c r="K360" s="282"/>
      <c r="L360" s="282"/>
      <c r="M360" s="282"/>
      <c r="N360" s="282"/>
      <c r="O360" s="282"/>
      <c r="P360" s="282"/>
    </row>
    <row r="361" spans="5:16" x14ac:dyDescent="0.25">
      <c r="E361" s="282"/>
      <c r="F361" s="282"/>
      <c r="G361" s="282"/>
      <c r="H361" s="282"/>
      <c r="I361" s="282"/>
      <c r="J361" s="282"/>
      <c r="K361" s="282"/>
      <c r="L361" s="282"/>
      <c r="M361" s="282"/>
      <c r="N361" s="282"/>
      <c r="O361" s="282"/>
      <c r="P361" s="282"/>
    </row>
    <row r="362" spans="5:16" x14ac:dyDescent="0.25">
      <c r="E362" s="282"/>
      <c r="F362" s="282"/>
      <c r="G362" s="282"/>
      <c r="H362" s="282"/>
      <c r="I362" s="282"/>
      <c r="J362" s="282"/>
      <c r="K362" s="282"/>
      <c r="L362" s="282"/>
      <c r="M362" s="282"/>
      <c r="N362" s="282"/>
      <c r="O362" s="282"/>
      <c r="P362" s="282"/>
    </row>
    <row r="363" spans="5:16" x14ac:dyDescent="0.25">
      <c r="E363" s="282"/>
      <c r="F363" s="282"/>
      <c r="G363" s="282"/>
      <c r="H363" s="282"/>
      <c r="I363" s="282"/>
      <c r="J363" s="282"/>
      <c r="K363" s="282"/>
      <c r="L363" s="282"/>
      <c r="M363" s="282"/>
      <c r="N363" s="282"/>
      <c r="O363" s="282"/>
      <c r="P363" s="282"/>
    </row>
    <row r="364" spans="5:16" x14ac:dyDescent="0.25">
      <c r="E364" s="282"/>
      <c r="F364" s="282"/>
      <c r="G364" s="282"/>
      <c r="H364" s="282"/>
      <c r="I364" s="282"/>
      <c r="J364" s="282"/>
      <c r="K364" s="282"/>
      <c r="L364" s="282"/>
      <c r="M364" s="282"/>
      <c r="N364" s="282"/>
      <c r="O364" s="282"/>
      <c r="P364" s="282"/>
    </row>
    <row r="365" spans="5:16" x14ac:dyDescent="0.25">
      <c r="E365" s="282"/>
      <c r="F365" s="282"/>
      <c r="G365" s="282"/>
      <c r="H365" s="282"/>
      <c r="I365" s="282"/>
      <c r="J365" s="282"/>
      <c r="K365" s="282"/>
      <c r="L365" s="282"/>
      <c r="M365" s="282"/>
      <c r="N365" s="282"/>
      <c r="O365" s="282"/>
      <c r="P365" s="282"/>
    </row>
    <row r="366" spans="5:16" x14ac:dyDescent="0.25">
      <c r="E366" s="282"/>
      <c r="F366" s="282"/>
      <c r="G366" s="282"/>
      <c r="H366" s="282"/>
      <c r="I366" s="282"/>
      <c r="J366" s="282"/>
      <c r="K366" s="282"/>
      <c r="L366" s="282"/>
      <c r="M366" s="282"/>
      <c r="N366" s="282"/>
      <c r="O366" s="282"/>
      <c r="P366" s="282"/>
    </row>
    <row r="367" spans="5:16" x14ac:dyDescent="0.25">
      <c r="E367" s="282"/>
      <c r="F367" s="282"/>
      <c r="G367" s="282"/>
      <c r="H367" s="282"/>
      <c r="I367" s="282"/>
      <c r="J367" s="282"/>
      <c r="K367" s="282"/>
      <c r="L367" s="282"/>
      <c r="M367" s="282"/>
      <c r="N367" s="282"/>
      <c r="O367" s="282"/>
      <c r="P367" s="282"/>
    </row>
    <row r="368" spans="5:16" x14ac:dyDescent="0.25"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</row>
    <row r="369" spans="5:16" x14ac:dyDescent="0.25"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</row>
    <row r="370" spans="5:16" x14ac:dyDescent="0.25"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</row>
    <row r="371" spans="5:16" x14ac:dyDescent="0.25">
      <c r="E371" s="282"/>
      <c r="F371" s="282"/>
      <c r="G371" s="282"/>
      <c r="H371" s="282"/>
      <c r="I371" s="282"/>
      <c r="J371" s="282"/>
      <c r="K371" s="282"/>
      <c r="L371" s="282"/>
      <c r="M371" s="282"/>
      <c r="N371" s="282"/>
      <c r="O371" s="282"/>
      <c r="P371" s="282"/>
    </row>
    <row r="372" spans="5:16" x14ac:dyDescent="0.25">
      <c r="E372" s="282"/>
      <c r="F372" s="282"/>
      <c r="G372" s="282"/>
      <c r="H372" s="282"/>
      <c r="I372" s="282"/>
      <c r="J372" s="282"/>
      <c r="K372" s="282"/>
      <c r="L372" s="282"/>
      <c r="M372" s="282"/>
      <c r="N372" s="282"/>
      <c r="O372" s="282"/>
      <c r="P372" s="282"/>
    </row>
    <row r="373" spans="5:16" x14ac:dyDescent="0.25">
      <c r="E373" s="282"/>
      <c r="F373" s="282"/>
      <c r="G373" s="282"/>
      <c r="H373" s="282"/>
      <c r="I373" s="282"/>
      <c r="J373" s="282"/>
      <c r="K373" s="282"/>
      <c r="L373" s="282"/>
      <c r="M373" s="282"/>
      <c r="N373" s="282"/>
      <c r="O373" s="282"/>
      <c r="P373" s="282"/>
    </row>
    <row r="374" spans="5:16" x14ac:dyDescent="0.25">
      <c r="E374" s="282"/>
      <c r="F374" s="282"/>
      <c r="G374" s="282"/>
      <c r="H374" s="282"/>
      <c r="I374" s="282"/>
      <c r="J374" s="282"/>
      <c r="K374" s="282"/>
      <c r="L374" s="282"/>
      <c r="M374" s="282"/>
      <c r="N374" s="282"/>
      <c r="O374" s="282"/>
      <c r="P374" s="282"/>
    </row>
    <row r="375" spans="5:16" x14ac:dyDescent="0.25">
      <c r="E375" s="282"/>
      <c r="F375" s="282"/>
      <c r="G375" s="282"/>
      <c r="H375" s="282"/>
      <c r="I375" s="282"/>
      <c r="J375" s="282"/>
      <c r="K375" s="282"/>
      <c r="L375" s="282"/>
      <c r="M375" s="282"/>
      <c r="N375" s="282"/>
      <c r="O375" s="282"/>
      <c r="P375" s="282"/>
    </row>
    <row r="376" spans="5:16" x14ac:dyDescent="0.25">
      <c r="E376" s="282"/>
      <c r="F376" s="282"/>
      <c r="G376" s="282"/>
      <c r="H376" s="282"/>
      <c r="I376" s="282"/>
      <c r="J376" s="282"/>
      <c r="K376" s="282"/>
      <c r="L376" s="282"/>
      <c r="M376" s="282"/>
      <c r="N376" s="282"/>
      <c r="O376" s="282"/>
      <c r="P376" s="282"/>
    </row>
    <row r="377" spans="5:16" x14ac:dyDescent="0.25">
      <c r="E377" s="282"/>
      <c r="F377" s="282"/>
      <c r="G377" s="282"/>
      <c r="H377" s="282"/>
      <c r="I377" s="282"/>
      <c r="J377" s="282"/>
      <c r="K377" s="282"/>
      <c r="L377" s="282"/>
      <c r="M377" s="282"/>
      <c r="N377" s="282"/>
      <c r="O377" s="282"/>
      <c r="P377" s="282"/>
    </row>
    <row r="378" spans="5:16" x14ac:dyDescent="0.25">
      <c r="E378" s="282"/>
      <c r="F378" s="282"/>
      <c r="G378" s="282"/>
      <c r="H378" s="282"/>
      <c r="I378" s="282"/>
      <c r="J378" s="282"/>
      <c r="K378" s="282"/>
      <c r="L378" s="282"/>
      <c r="M378" s="282"/>
      <c r="N378" s="282"/>
      <c r="O378" s="282"/>
      <c r="P378" s="282"/>
    </row>
    <row r="379" spans="5:16" x14ac:dyDescent="0.25">
      <c r="E379" s="282"/>
      <c r="F379" s="282"/>
      <c r="G379" s="282"/>
      <c r="H379" s="282"/>
      <c r="I379" s="282"/>
      <c r="J379" s="282"/>
      <c r="K379" s="282"/>
      <c r="L379" s="282"/>
      <c r="M379" s="282"/>
      <c r="N379" s="282"/>
      <c r="O379" s="282"/>
      <c r="P379" s="282"/>
    </row>
    <row r="380" spans="5:16" x14ac:dyDescent="0.25">
      <c r="E380" s="282"/>
      <c r="F380" s="282"/>
      <c r="G380" s="282"/>
      <c r="H380" s="282"/>
      <c r="I380" s="282"/>
      <c r="J380" s="282"/>
      <c r="K380" s="282"/>
      <c r="L380" s="282"/>
      <c r="M380" s="282"/>
      <c r="N380" s="282"/>
      <c r="O380" s="282"/>
      <c r="P380" s="282"/>
    </row>
    <row r="381" spans="5:16" x14ac:dyDescent="0.25"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</row>
    <row r="382" spans="5:16" x14ac:dyDescent="0.25"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</row>
    <row r="383" spans="5:16" x14ac:dyDescent="0.25"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</row>
    <row r="384" spans="5:16" x14ac:dyDescent="0.25">
      <c r="E384" s="282"/>
      <c r="F384" s="282"/>
      <c r="G384" s="282"/>
      <c r="H384" s="282"/>
      <c r="I384" s="282"/>
      <c r="J384" s="282"/>
      <c r="K384" s="282"/>
      <c r="L384" s="282"/>
      <c r="M384" s="282"/>
      <c r="N384" s="282"/>
      <c r="O384" s="282"/>
      <c r="P384" s="282"/>
    </row>
    <row r="385" spans="5:16" x14ac:dyDescent="0.25">
      <c r="E385" s="282"/>
      <c r="F385" s="282"/>
      <c r="G385" s="282"/>
      <c r="H385" s="282"/>
      <c r="I385" s="282"/>
      <c r="J385" s="282"/>
      <c r="K385" s="282"/>
      <c r="L385" s="282"/>
      <c r="M385" s="282"/>
      <c r="N385" s="282"/>
      <c r="O385" s="282"/>
      <c r="P385" s="282"/>
    </row>
    <row r="386" spans="5:16" x14ac:dyDescent="0.25"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  <c r="O386" s="282"/>
      <c r="P386" s="282"/>
    </row>
    <row r="387" spans="5:16" x14ac:dyDescent="0.25"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  <c r="O387" s="282"/>
      <c r="P387" s="282"/>
    </row>
    <row r="388" spans="5:16" x14ac:dyDescent="0.25">
      <c r="E388" s="282"/>
      <c r="F388" s="282"/>
      <c r="G388" s="282"/>
      <c r="H388" s="282"/>
      <c r="I388" s="282"/>
      <c r="J388" s="282"/>
      <c r="K388" s="282"/>
      <c r="L388" s="282"/>
      <c r="M388" s="282"/>
      <c r="N388" s="282"/>
      <c r="O388" s="282"/>
      <c r="P388" s="282"/>
    </row>
    <row r="389" spans="5:16" x14ac:dyDescent="0.25">
      <c r="E389" s="282"/>
      <c r="F389" s="282"/>
      <c r="G389" s="282"/>
      <c r="H389" s="282"/>
      <c r="I389" s="282"/>
      <c r="J389" s="282"/>
      <c r="K389" s="282"/>
      <c r="L389" s="282"/>
      <c r="M389" s="282"/>
      <c r="N389" s="282"/>
      <c r="O389" s="282"/>
      <c r="P389" s="282"/>
    </row>
    <row r="390" spans="5:16" x14ac:dyDescent="0.25">
      <c r="E390" s="282"/>
      <c r="F390" s="282"/>
      <c r="G390" s="282"/>
      <c r="H390" s="282"/>
      <c r="I390" s="282"/>
      <c r="J390" s="282"/>
      <c r="K390" s="282"/>
      <c r="L390" s="282"/>
      <c r="M390" s="282"/>
      <c r="N390" s="282"/>
      <c r="O390" s="282"/>
      <c r="P390" s="282"/>
    </row>
  </sheetData>
  <mergeCells count="97">
    <mergeCell ref="A12:Q12"/>
    <mergeCell ref="A13:Q13"/>
    <mergeCell ref="A11:Q11"/>
    <mergeCell ref="D26:D27"/>
    <mergeCell ref="C26:C27"/>
    <mergeCell ref="B25:C25"/>
    <mergeCell ref="J1:P1"/>
    <mergeCell ref="J2:P2"/>
    <mergeCell ref="J3:P3"/>
    <mergeCell ref="J4:P4"/>
    <mergeCell ref="J5:Q5"/>
    <mergeCell ref="A8:Q8"/>
    <mergeCell ref="A7:Q7"/>
    <mergeCell ref="F24:G24"/>
    <mergeCell ref="F25:G25"/>
    <mergeCell ref="E26:E27"/>
    <mergeCell ref="F26:F27"/>
    <mergeCell ref="G26:G27"/>
    <mergeCell ref="H26:H27"/>
    <mergeCell ref="I26:L26"/>
    <mergeCell ref="M26:P26"/>
    <mergeCell ref="C51:C52"/>
    <mergeCell ref="D51:D52"/>
    <mergeCell ref="E51:E52"/>
    <mergeCell ref="F51:F52"/>
    <mergeCell ref="G51:G52"/>
    <mergeCell ref="H51:H52"/>
    <mergeCell ref="I51:L51"/>
    <mergeCell ref="M51:P51"/>
    <mergeCell ref="G99:G100"/>
    <mergeCell ref="H76:H77"/>
    <mergeCell ref="I76:L76"/>
    <mergeCell ref="M76:P76"/>
    <mergeCell ref="B97:C97"/>
    <mergeCell ref="O97:P97"/>
    <mergeCell ref="C76:C77"/>
    <mergeCell ref="D76:D77"/>
    <mergeCell ref="E76:E77"/>
    <mergeCell ref="F76:F77"/>
    <mergeCell ref="G76:G77"/>
    <mergeCell ref="G151:G152"/>
    <mergeCell ref="H99:H100"/>
    <mergeCell ref="I99:L99"/>
    <mergeCell ref="M99:P99"/>
    <mergeCell ref="B103:B105"/>
    <mergeCell ref="C125:C126"/>
    <mergeCell ref="D125:D126"/>
    <mergeCell ref="E125:E126"/>
    <mergeCell ref="F125:F126"/>
    <mergeCell ref="H125:H126"/>
    <mergeCell ref="I125:L125"/>
    <mergeCell ref="M125:P125"/>
    <mergeCell ref="C99:C100"/>
    <mergeCell ref="D99:D100"/>
    <mergeCell ref="E99:E100"/>
    <mergeCell ref="F99:F100"/>
    <mergeCell ref="H151:H152"/>
    <mergeCell ref="I151:L151"/>
    <mergeCell ref="G125:G126"/>
    <mergeCell ref="M151:P151"/>
    <mergeCell ref="C176:C177"/>
    <mergeCell ref="D176:D177"/>
    <mergeCell ref="E176:E177"/>
    <mergeCell ref="F176:F177"/>
    <mergeCell ref="G176:G177"/>
    <mergeCell ref="H176:H177"/>
    <mergeCell ref="I176:L176"/>
    <mergeCell ref="M176:P176"/>
    <mergeCell ref="C151:C152"/>
    <mergeCell ref="D151:D152"/>
    <mergeCell ref="E151:E152"/>
    <mergeCell ref="F151:F152"/>
    <mergeCell ref="I203:L203"/>
    <mergeCell ref="M203:P203"/>
    <mergeCell ref="C229:C230"/>
    <mergeCell ref="D229:D230"/>
    <mergeCell ref="E229:E230"/>
    <mergeCell ref="F229:F230"/>
    <mergeCell ref="G229:G230"/>
    <mergeCell ref="H229:H230"/>
    <mergeCell ref="I229:L229"/>
    <mergeCell ref="M229:P229"/>
    <mergeCell ref="C203:C204"/>
    <mergeCell ref="D203:D204"/>
    <mergeCell ref="E203:E204"/>
    <mergeCell ref="F203:F204"/>
    <mergeCell ref="G203:G204"/>
    <mergeCell ref="H203:H204"/>
    <mergeCell ref="H256:H257"/>
    <mergeCell ref="I256:L256"/>
    <mergeCell ref="M256:P256"/>
    <mergeCell ref="B233:B235"/>
    <mergeCell ref="C256:C257"/>
    <mergeCell ref="D256:D257"/>
    <mergeCell ref="E256:E257"/>
    <mergeCell ref="F256:F257"/>
    <mergeCell ref="G256:G257"/>
  </mergeCells>
  <pageMargins left="0.19685039370078741" right="0.19685039370078741" top="0.19685039370078741" bottom="0.19685039370078741" header="0" footer="0"/>
  <pageSetup paperSize="9" scale="75" orientation="landscape" verticalDpi="0" r:id="rId1"/>
  <rowBreaks count="9" manualBreakCount="9">
    <brk id="23" max="16383" man="1"/>
    <brk id="48" max="16383" man="1"/>
    <brk id="73" max="16383" man="1"/>
    <brk id="96" max="16383" man="1"/>
    <brk id="122" max="16383" man="1"/>
    <brk id="148" max="16383" man="1"/>
    <brk id="173" max="16383" man="1"/>
    <brk id="200" max="16383" man="1"/>
    <brk id="2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2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60" workbookViewId="0">
      <selection activeCell="A3" sqref="A3:O20"/>
    </sheetView>
  </sheetViews>
  <sheetFormatPr defaultRowHeight="15" x14ac:dyDescent="0.25"/>
  <cols>
    <col min="1" max="1" width="10.28515625" style="141" customWidth="1"/>
    <col min="2" max="2" width="10.28515625" style="142" customWidth="1"/>
    <col min="3" max="3" width="31.42578125" style="141" customWidth="1"/>
    <col min="4" max="5" width="9.28515625" style="179" customWidth="1"/>
    <col min="6" max="6" width="11.85546875" style="179" bestFit="1" customWidth="1"/>
    <col min="7" max="7" width="10.42578125" style="179" customWidth="1"/>
    <col min="8" max="15" width="9.28515625" style="179" customWidth="1"/>
    <col min="16" max="16384" width="9.140625" style="141"/>
  </cols>
  <sheetData>
    <row r="1" spans="1:15" ht="30" customHeight="1" x14ac:dyDescent="0.25">
      <c r="C1" s="143" t="s">
        <v>39</v>
      </c>
      <c r="D1" s="18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30" customHeight="1" x14ac:dyDescent="0.25">
      <c r="A2" s="146"/>
      <c r="B2" s="147"/>
      <c r="C2" s="148" t="s">
        <v>40</v>
      </c>
      <c r="D2" s="148"/>
      <c r="E2" s="172"/>
      <c r="F2" s="172"/>
      <c r="G2" s="172"/>
      <c r="H2" s="172"/>
      <c r="I2" s="172"/>
      <c r="J2" s="172"/>
      <c r="K2" s="172"/>
      <c r="L2" s="169"/>
      <c r="M2" s="169"/>
      <c r="N2" s="169"/>
      <c r="O2" s="169"/>
    </row>
    <row r="3" spans="1:15" ht="30" customHeight="1" x14ac:dyDescent="0.25">
      <c r="A3" s="237" t="s">
        <v>13</v>
      </c>
      <c r="B3" s="372" t="s">
        <v>14</v>
      </c>
      <c r="C3" s="367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5" ht="30" customHeight="1" x14ac:dyDescent="0.25">
      <c r="A4" s="237" t="s">
        <v>41</v>
      </c>
      <c r="B4" s="372"/>
      <c r="C4" s="367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5" ht="30" customHeight="1" x14ac:dyDescent="0.25">
      <c r="A5" s="247"/>
      <c r="B5" s="181"/>
      <c r="C5" s="182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30" customHeight="1" x14ac:dyDescent="0.25">
      <c r="A6" s="151">
        <v>203</v>
      </c>
      <c r="B6" s="152" t="s">
        <v>179</v>
      </c>
      <c r="C6" s="153" t="s">
        <v>54</v>
      </c>
      <c r="D6" s="242">
        <v>5.8</v>
      </c>
      <c r="E6" s="242">
        <v>0.08</v>
      </c>
      <c r="F6" s="242">
        <v>31</v>
      </c>
      <c r="G6" s="242">
        <v>155</v>
      </c>
      <c r="H6" s="151">
        <v>5.7</v>
      </c>
      <c r="I6" s="151">
        <v>21</v>
      </c>
      <c r="J6" s="151">
        <v>153</v>
      </c>
      <c r="K6" s="151">
        <v>0.8</v>
      </c>
      <c r="L6" s="151">
        <v>0</v>
      </c>
      <c r="M6" s="151">
        <v>0.06</v>
      </c>
      <c r="N6" s="151">
        <v>1.3</v>
      </c>
      <c r="O6" s="151">
        <v>1.4999999999999999E-2</v>
      </c>
    </row>
    <row r="7" spans="1:15" ht="30" customHeight="1" x14ac:dyDescent="0.25">
      <c r="A7" s="151">
        <v>275</v>
      </c>
      <c r="B7" s="152" t="s">
        <v>37</v>
      </c>
      <c r="C7" s="174" t="s">
        <v>43</v>
      </c>
      <c r="D7" s="151">
        <v>13.81</v>
      </c>
      <c r="E7" s="151">
        <v>10.95</v>
      </c>
      <c r="F7" s="151">
        <v>31.39</v>
      </c>
      <c r="G7" s="163">
        <v>271.61</v>
      </c>
      <c r="H7" s="151">
        <v>274.77999999999997</v>
      </c>
      <c r="I7" s="151">
        <v>36.979999999999997</v>
      </c>
      <c r="J7" s="151">
        <v>241.36</v>
      </c>
      <c r="K7" s="151">
        <v>1.4</v>
      </c>
      <c r="L7" s="163">
        <v>0.06</v>
      </c>
      <c r="M7" s="151">
        <v>0.02</v>
      </c>
      <c r="N7" s="151">
        <v>2.73</v>
      </c>
      <c r="O7" s="163">
        <v>0.92</v>
      </c>
    </row>
    <row r="8" spans="1:15" ht="30" customHeight="1" x14ac:dyDescent="0.25">
      <c r="A8" s="373">
        <v>14</v>
      </c>
      <c r="B8" s="158" t="s">
        <v>97</v>
      </c>
      <c r="C8" s="159" t="s">
        <v>1</v>
      </c>
      <c r="D8" s="243">
        <v>0.05</v>
      </c>
      <c r="E8" s="243">
        <v>8.25</v>
      </c>
      <c r="F8" s="243">
        <v>0.08</v>
      </c>
      <c r="G8" s="243">
        <v>75</v>
      </c>
      <c r="H8" s="243">
        <v>1.2</v>
      </c>
      <c r="I8" s="243">
        <v>0.04</v>
      </c>
      <c r="J8" s="243">
        <v>1.9</v>
      </c>
      <c r="K8" s="243">
        <v>0.02</v>
      </c>
      <c r="L8" s="243">
        <v>0.05</v>
      </c>
      <c r="M8" s="243">
        <v>0</v>
      </c>
      <c r="N8" s="243">
        <v>0.01</v>
      </c>
      <c r="O8" s="243">
        <v>0</v>
      </c>
    </row>
    <row r="9" spans="1:15" ht="30" customHeight="1" x14ac:dyDescent="0.25">
      <c r="A9" s="374"/>
      <c r="B9" s="175" t="s">
        <v>114</v>
      </c>
      <c r="C9" s="183" t="s">
        <v>113</v>
      </c>
      <c r="D9" s="184">
        <v>2.96</v>
      </c>
      <c r="E9" s="184">
        <v>1.1599999999999999</v>
      </c>
      <c r="F9" s="184">
        <v>20.56</v>
      </c>
      <c r="G9" s="184">
        <v>132</v>
      </c>
      <c r="H9" s="184">
        <v>10</v>
      </c>
      <c r="I9" s="184">
        <v>0</v>
      </c>
      <c r="J9" s="184">
        <v>32.799999999999997</v>
      </c>
      <c r="K9" s="184">
        <v>0</v>
      </c>
      <c r="L9" s="184">
        <v>0</v>
      </c>
      <c r="M9" s="184">
        <v>0.16</v>
      </c>
      <c r="N9" s="184">
        <v>1.1200000000000001</v>
      </c>
      <c r="O9" s="184">
        <v>0</v>
      </c>
    </row>
    <row r="10" spans="1:15" ht="30" customHeight="1" x14ac:dyDescent="0.25">
      <c r="A10" s="151">
        <v>383</v>
      </c>
      <c r="B10" s="152" t="s">
        <v>31</v>
      </c>
      <c r="C10" s="153" t="s">
        <v>44</v>
      </c>
      <c r="D10" s="242">
        <v>0.26</v>
      </c>
      <c r="E10" s="242">
        <v>0.05</v>
      </c>
      <c r="F10" s="242">
        <v>15.22</v>
      </c>
      <c r="G10" s="242">
        <v>59</v>
      </c>
      <c r="H10" s="242">
        <v>8.0500000000000007</v>
      </c>
      <c r="I10" s="151">
        <v>5.24</v>
      </c>
      <c r="J10" s="151">
        <v>9.7799999999999994</v>
      </c>
      <c r="K10" s="151">
        <v>0.9</v>
      </c>
      <c r="L10" s="151">
        <v>0</v>
      </c>
      <c r="M10" s="151">
        <v>0</v>
      </c>
      <c r="N10" s="151">
        <v>0</v>
      </c>
      <c r="O10" s="151">
        <v>2.9</v>
      </c>
    </row>
    <row r="11" spans="1:15" ht="30" customHeight="1" x14ac:dyDescent="0.25">
      <c r="A11" s="243">
        <v>100</v>
      </c>
      <c r="B11" s="158" t="s">
        <v>32</v>
      </c>
      <c r="C11" s="159" t="s">
        <v>104</v>
      </c>
      <c r="D11" s="151">
        <v>0.5</v>
      </c>
      <c r="E11" s="151">
        <v>0.5</v>
      </c>
      <c r="F11" s="151">
        <v>12.83</v>
      </c>
      <c r="G11" s="151">
        <v>57.82</v>
      </c>
      <c r="H11" s="151">
        <v>25</v>
      </c>
      <c r="I11" s="243">
        <v>14.7</v>
      </c>
      <c r="J11" s="243">
        <v>0</v>
      </c>
      <c r="K11" s="243">
        <v>0.5</v>
      </c>
      <c r="L11" s="243">
        <v>0</v>
      </c>
      <c r="M11" s="243">
        <v>0.04</v>
      </c>
      <c r="N11" s="243">
        <v>0.02</v>
      </c>
      <c r="O11" s="243">
        <v>5</v>
      </c>
    </row>
    <row r="12" spans="1:15" ht="30" customHeight="1" x14ac:dyDescent="0.25">
      <c r="A12" s="237"/>
      <c r="B12" s="246" t="s">
        <v>45</v>
      </c>
      <c r="C12" s="241"/>
      <c r="D12" s="248">
        <f>SUM(D6:D11)</f>
        <v>23.380000000000003</v>
      </c>
      <c r="E12" s="248">
        <f t="shared" ref="E12:O12" si="0">SUM(E6:E11)</f>
        <v>20.990000000000002</v>
      </c>
      <c r="F12" s="248">
        <f t="shared" si="0"/>
        <v>111.08</v>
      </c>
      <c r="G12" s="248">
        <f t="shared" si="0"/>
        <v>750.43000000000006</v>
      </c>
      <c r="H12" s="248">
        <f t="shared" si="0"/>
        <v>324.72999999999996</v>
      </c>
      <c r="I12" s="237">
        <f t="shared" si="0"/>
        <v>77.959999999999994</v>
      </c>
      <c r="J12" s="237">
        <f t="shared" si="0"/>
        <v>438.84</v>
      </c>
      <c r="K12" s="237">
        <f t="shared" si="0"/>
        <v>3.62</v>
      </c>
      <c r="L12" s="237">
        <f t="shared" si="0"/>
        <v>0.11</v>
      </c>
      <c r="M12" s="237">
        <f t="shared" si="0"/>
        <v>0.27999999999999997</v>
      </c>
      <c r="N12" s="237">
        <f t="shared" si="0"/>
        <v>5.18</v>
      </c>
      <c r="O12" s="237">
        <f t="shared" si="0"/>
        <v>8.8350000000000009</v>
      </c>
    </row>
    <row r="13" spans="1:15" ht="30" customHeight="1" x14ac:dyDescent="0.25">
      <c r="A13" s="185"/>
      <c r="B13" s="186"/>
      <c r="C13" s="187" t="s">
        <v>4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</row>
    <row r="14" spans="1:15" ht="30" customHeight="1" x14ac:dyDescent="0.25">
      <c r="A14" s="151">
        <v>63</v>
      </c>
      <c r="B14" s="152" t="s">
        <v>37</v>
      </c>
      <c r="C14" s="153" t="s">
        <v>181</v>
      </c>
      <c r="D14" s="189">
        <v>1.92</v>
      </c>
      <c r="E14" s="189">
        <v>10.08</v>
      </c>
      <c r="F14" s="189">
        <v>7.89</v>
      </c>
      <c r="G14" s="189">
        <v>78.22</v>
      </c>
      <c r="H14" s="189">
        <v>56.33</v>
      </c>
      <c r="I14" s="189">
        <v>20.58</v>
      </c>
      <c r="J14" s="189">
        <v>37.43</v>
      </c>
      <c r="K14" s="189">
        <v>0.8</v>
      </c>
      <c r="L14" s="151">
        <v>0</v>
      </c>
      <c r="M14" s="151">
        <v>0.04</v>
      </c>
      <c r="N14" s="151">
        <v>0.82</v>
      </c>
      <c r="O14" s="151">
        <v>48.35</v>
      </c>
    </row>
    <row r="15" spans="1:15" ht="30" customHeight="1" x14ac:dyDescent="0.25">
      <c r="A15" s="151">
        <v>104</v>
      </c>
      <c r="B15" s="152" t="s">
        <v>47</v>
      </c>
      <c r="C15" s="153" t="s">
        <v>182</v>
      </c>
      <c r="D15" s="151">
        <v>2.21</v>
      </c>
      <c r="E15" s="151">
        <v>5.0599999999999996</v>
      </c>
      <c r="F15" s="151">
        <v>11.92</v>
      </c>
      <c r="G15" s="151">
        <v>120.25</v>
      </c>
      <c r="H15" s="151">
        <v>19.7</v>
      </c>
      <c r="I15" s="151">
        <v>0.3</v>
      </c>
      <c r="J15" s="151">
        <v>0.5</v>
      </c>
      <c r="K15" s="151">
        <v>0.57999999999999996</v>
      </c>
      <c r="L15" s="151">
        <v>0.02</v>
      </c>
      <c r="M15" s="151">
        <v>0.05</v>
      </c>
      <c r="N15" s="151">
        <v>1.4999999999999999E-2</v>
      </c>
      <c r="O15" s="151">
        <v>0.5</v>
      </c>
    </row>
    <row r="16" spans="1:15" ht="30" customHeight="1" x14ac:dyDescent="0.25">
      <c r="A16" s="243">
        <v>145</v>
      </c>
      <c r="B16" s="158" t="s">
        <v>35</v>
      </c>
      <c r="C16" s="177" t="s">
        <v>48</v>
      </c>
      <c r="D16" s="151">
        <v>27.53</v>
      </c>
      <c r="E16" s="151">
        <v>7.47</v>
      </c>
      <c r="F16" s="151">
        <v>21.95</v>
      </c>
      <c r="G16" s="151">
        <v>265</v>
      </c>
      <c r="H16" s="151">
        <v>31.1</v>
      </c>
      <c r="I16" s="151">
        <v>65.7</v>
      </c>
      <c r="J16" s="151">
        <v>3.37</v>
      </c>
      <c r="K16" s="151">
        <v>4.03</v>
      </c>
      <c r="L16" s="151">
        <v>0</v>
      </c>
      <c r="M16" s="151">
        <v>0</v>
      </c>
      <c r="N16" s="151">
        <v>0</v>
      </c>
      <c r="O16" s="151">
        <v>8.7100000000000009</v>
      </c>
    </row>
    <row r="17" spans="1:15" ht="30" customHeight="1" x14ac:dyDescent="0.25">
      <c r="A17" s="151">
        <v>376</v>
      </c>
      <c r="B17" s="152" t="s">
        <v>31</v>
      </c>
      <c r="C17" s="153" t="s">
        <v>2</v>
      </c>
      <c r="D17" s="190">
        <v>0.4</v>
      </c>
      <c r="E17" s="190">
        <v>0.2</v>
      </c>
      <c r="F17" s="190">
        <v>19</v>
      </c>
      <c r="G17" s="190">
        <v>118</v>
      </c>
      <c r="H17" s="190">
        <v>7.4</v>
      </c>
      <c r="I17" s="190">
        <v>3.6</v>
      </c>
      <c r="J17" s="190">
        <v>15.6</v>
      </c>
      <c r="K17" s="190">
        <v>0.4</v>
      </c>
      <c r="L17" s="190">
        <v>0</v>
      </c>
      <c r="M17" s="190">
        <v>0</v>
      </c>
      <c r="N17" s="190">
        <v>0</v>
      </c>
      <c r="O17" s="190">
        <v>160</v>
      </c>
    </row>
    <row r="18" spans="1:15" ht="30" customHeight="1" x14ac:dyDescent="0.25">
      <c r="A18" s="163"/>
      <c r="B18" s="152" t="s">
        <v>38</v>
      </c>
      <c r="C18" s="191" t="s">
        <v>8</v>
      </c>
      <c r="D18" s="163">
        <v>1.8</v>
      </c>
      <c r="E18" s="163">
        <v>3</v>
      </c>
      <c r="F18" s="163">
        <v>13.2</v>
      </c>
      <c r="G18" s="163">
        <v>164</v>
      </c>
      <c r="H18" s="163">
        <v>6.4</v>
      </c>
      <c r="I18" s="163">
        <v>16.5</v>
      </c>
      <c r="J18" s="163">
        <v>43.5</v>
      </c>
      <c r="K18" s="163">
        <v>0.5</v>
      </c>
      <c r="L18" s="163">
        <v>0</v>
      </c>
      <c r="M18" s="163">
        <v>0.05</v>
      </c>
      <c r="N18" s="163">
        <v>0.4</v>
      </c>
      <c r="O18" s="163">
        <v>0</v>
      </c>
    </row>
    <row r="19" spans="1:15" ht="30" customHeight="1" x14ac:dyDescent="0.25">
      <c r="A19" s="163"/>
      <c r="B19" s="246" t="s">
        <v>33</v>
      </c>
      <c r="C19" s="162"/>
      <c r="D19" s="160">
        <f>SUM(D14:D18)</f>
        <v>33.86</v>
      </c>
      <c r="E19" s="160">
        <f t="shared" ref="E19:O19" si="1">SUM(E14:E18)</f>
        <v>25.81</v>
      </c>
      <c r="F19" s="160">
        <f t="shared" si="1"/>
        <v>73.959999999999994</v>
      </c>
      <c r="G19" s="160">
        <f t="shared" si="1"/>
        <v>745.47</v>
      </c>
      <c r="H19" s="160">
        <f t="shared" si="1"/>
        <v>120.93</v>
      </c>
      <c r="I19" s="160">
        <f t="shared" si="1"/>
        <v>106.67999999999999</v>
      </c>
      <c r="J19" s="160">
        <f t="shared" si="1"/>
        <v>100.4</v>
      </c>
      <c r="K19" s="160">
        <f t="shared" si="1"/>
        <v>6.3100000000000005</v>
      </c>
      <c r="L19" s="160">
        <f t="shared" si="1"/>
        <v>0.02</v>
      </c>
      <c r="M19" s="160">
        <f t="shared" si="1"/>
        <v>0.14000000000000001</v>
      </c>
      <c r="N19" s="160">
        <f t="shared" si="1"/>
        <v>1.2349999999999999</v>
      </c>
      <c r="O19" s="160">
        <f t="shared" si="1"/>
        <v>217.56</v>
      </c>
    </row>
    <row r="20" spans="1:15" ht="30" customHeight="1" x14ac:dyDescent="0.25">
      <c r="A20" s="163"/>
      <c r="B20" s="161"/>
      <c r="C20" s="168" t="s">
        <v>9</v>
      </c>
      <c r="D20" s="160">
        <f>D12+D19</f>
        <v>57.24</v>
      </c>
      <c r="E20" s="160">
        <f t="shared" ref="E20:O20" si="2">E12+E19</f>
        <v>46.8</v>
      </c>
      <c r="F20" s="160">
        <f t="shared" si="2"/>
        <v>185.04</v>
      </c>
      <c r="G20" s="160">
        <f t="shared" si="2"/>
        <v>1495.9</v>
      </c>
      <c r="H20" s="160">
        <f t="shared" si="2"/>
        <v>445.65999999999997</v>
      </c>
      <c r="I20" s="160">
        <f t="shared" si="2"/>
        <v>184.64</v>
      </c>
      <c r="J20" s="160">
        <f t="shared" si="2"/>
        <v>539.24</v>
      </c>
      <c r="K20" s="160">
        <f t="shared" si="2"/>
        <v>9.93</v>
      </c>
      <c r="L20" s="160">
        <f t="shared" si="2"/>
        <v>0.13</v>
      </c>
      <c r="M20" s="160">
        <f t="shared" si="2"/>
        <v>0.42</v>
      </c>
      <c r="N20" s="160">
        <f t="shared" si="2"/>
        <v>6.4149999999999991</v>
      </c>
      <c r="O20" s="160">
        <f t="shared" si="2"/>
        <v>226.39500000000001</v>
      </c>
    </row>
    <row r="21" spans="1:15" x14ac:dyDescent="0.25">
      <c r="A21" s="375"/>
      <c r="B21" s="377"/>
      <c r="C21" s="379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</row>
    <row r="22" spans="1:15" x14ac:dyDescent="0.25">
      <c r="A22" s="376"/>
      <c r="B22" s="378"/>
      <c r="C22" s="380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</row>
    <row r="23" spans="1:15" x14ac:dyDescent="0.25">
      <c r="A23" s="376"/>
      <c r="B23" s="378"/>
      <c r="C23" s="380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</row>
  </sheetData>
  <mergeCells count="24">
    <mergeCell ref="A8:A9"/>
    <mergeCell ref="A21:A23"/>
    <mergeCell ref="B21:B23"/>
    <mergeCell ref="C21:C23"/>
    <mergeCell ref="D21:D23"/>
    <mergeCell ref="G21:G23"/>
    <mergeCell ref="F3:F4"/>
    <mergeCell ref="N21:N23"/>
    <mergeCell ref="O21:O23"/>
    <mergeCell ref="H21:H23"/>
    <mergeCell ref="I21:I23"/>
    <mergeCell ref="J21:J23"/>
    <mergeCell ref="K21:K23"/>
    <mergeCell ref="L21:L23"/>
    <mergeCell ref="M21:M23"/>
    <mergeCell ref="G3:G4"/>
    <mergeCell ref="H3:K3"/>
    <mergeCell ref="L3:O3"/>
    <mergeCell ref="B3:B4"/>
    <mergeCell ref="C3:C4"/>
    <mergeCell ref="D3:D4"/>
    <mergeCell ref="E3:E4"/>
    <mergeCell ref="F21:F23"/>
    <mergeCell ref="E21:E23"/>
  </mergeCells>
  <pageMargins left="0.19685039370078741" right="0.19685039370078741" top="0.19685039370078741" bottom="0.19685039370078741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60" workbookViewId="0">
      <selection activeCell="G13" sqref="G13"/>
    </sheetView>
  </sheetViews>
  <sheetFormatPr defaultRowHeight="15" x14ac:dyDescent="0.25"/>
  <cols>
    <col min="1" max="1" width="10.42578125" style="141" customWidth="1"/>
    <col min="2" max="2" width="10.42578125" style="142" customWidth="1"/>
    <col min="3" max="3" width="31.28515625" style="141" customWidth="1"/>
    <col min="4" max="5" width="9.28515625" style="179" customWidth="1"/>
    <col min="6" max="6" width="11.85546875" style="179" bestFit="1" customWidth="1"/>
    <col min="7" max="7" width="10.28515625" style="179" customWidth="1"/>
    <col min="8" max="15" width="9.28515625" style="179" customWidth="1"/>
    <col min="16" max="16384" width="9.140625" style="141"/>
  </cols>
  <sheetData>
    <row r="1" spans="1:15" ht="30" customHeight="1" x14ac:dyDescent="0.25">
      <c r="A1" s="244"/>
      <c r="B1" s="192"/>
      <c r="C1" s="143" t="s">
        <v>50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30" customHeight="1" x14ac:dyDescent="0.25">
      <c r="A2" s="239"/>
      <c r="B2" s="245"/>
      <c r="C2" s="170" t="s">
        <v>51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5" ht="30" customHeight="1" x14ac:dyDescent="0.25">
      <c r="A3" s="237" t="s">
        <v>13</v>
      </c>
      <c r="B3" s="372" t="s">
        <v>14</v>
      </c>
      <c r="C3" s="367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5" ht="30" customHeight="1" x14ac:dyDescent="0.25">
      <c r="A4" s="237" t="s">
        <v>22</v>
      </c>
      <c r="B4" s="372"/>
      <c r="C4" s="367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5" ht="30" customHeight="1" x14ac:dyDescent="0.25">
      <c r="A5" s="237"/>
      <c r="B5" s="150"/>
      <c r="C5" s="241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30" customHeight="1" x14ac:dyDescent="0.25">
      <c r="A6" s="151">
        <v>292</v>
      </c>
      <c r="B6" s="152" t="s">
        <v>53</v>
      </c>
      <c r="C6" s="153" t="s">
        <v>191</v>
      </c>
      <c r="D6" s="154">
        <v>15.6</v>
      </c>
      <c r="E6" s="154">
        <v>20.3</v>
      </c>
      <c r="F6" s="154">
        <v>43</v>
      </c>
      <c r="G6" s="154">
        <v>301.5</v>
      </c>
      <c r="H6" s="154">
        <v>38.299999999999997</v>
      </c>
      <c r="I6" s="154">
        <v>18</v>
      </c>
      <c r="J6" s="154">
        <v>78.599999999999994</v>
      </c>
      <c r="K6" s="154">
        <v>0.9</v>
      </c>
      <c r="L6" s="154">
        <v>0</v>
      </c>
      <c r="M6" s="154">
        <v>0.05</v>
      </c>
      <c r="N6" s="154">
        <v>1.6</v>
      </c>
      <c r="O6" s="154">
        <v>9.1</v>
      </c>
    </row>
    <row r="7" spans="1:15" ht="30" customHeight="1" x14ac:dyDescent="0.25">
      <c r="A7" s="373">
        <v>14</v>
      </c>
      <c r="B7" s="152" t="s">
        <v>97</v>
      </c>
      <c r="C7" s="155" t="s">
        <v>1</v>
      </c>
      <c r="D7" s="243">
        <v>0.05</v>
      </c>
      <c r="E7" s="243">
        <v>8.25</v>
      </c>
      <c r="F7" s="243">
        <v>0.08</v>
      </c>
      <c r="G7" s="243">
        <v>75</v>
      </c>
      <c r="H7" s="243">
        <v>1.2</v>
      </c>
      <c r="I7" s="243">
        <v>0.04</v>
      </c>
      <c r="J7" s="243">
        <v>1.9</v>
      </c>
      <c r="K7" s="243">
        <v>0.02</v>
      </c>
      <c r="L7" s="243">
        <v>0.05</v>
      </c>
      <c r="M7" s="243">
        <v>0</v>
      </c>
      <c r="N7" s="243">
        <v>0.01</v>
      </c>
      <c r="O7" s="243">
        <v>0</v>
      </c>
    </row>
    <row r="8" spans="1:15" ht="30" customHeight="1" x14ac:dyDescent="0.25">
      <c r="A8" s="374"/>
      <c r="B8" s="152" t="s">
        <v>114</v>
      </c>
      <c r="C8" s="155" t="s">
        <v>113</v>
      </c>
      <c r="D8" s="156">
        <v>2.96</v>
      </c>
      <c r="E8" s="156">
        <v>1.1599999999999999</v>
      </c>
      <c r="F8" s="156">
        <v>20.56</v>
      </c>
      <c r="G8" s="156">
        <v>132</v>
      </c>
      <c r="H8" s="156">
        <v>10</v>
      </c>
      <c r="I8" s="156">
        <v>0</v>
      </c>
      <c r="J8" s="156">
        <v>32.799999999999997</v>
      </c>
      <c r="K8" s="156">
        <v>0</v>
      </c>
      <c r="L8" s="156">
        <v>0</v>
      </c>
      <c r="M8" s="156">
        <v>0.16</v>
      </c>
      <c r="N8" s="156">
        <v>1.1200000000000001</v>
      </c>
      <c r="O8" s="156">
        <v>0</v>
      </c>
    </row>
    <row r="9" spans="1:15" ht="30" customHeight="1" x14ac:dyDescent="0.25">
      <c r="A9" s="151">
        <v>385</v>
      </c>
      <c r="B9" s="152" t="s">
        <v>31</v>
      </c>
      <c r="C9" s="153" t="s">
        <v>61</v>
      </c>
      <c r="D9" s="157">
        <v>3.17</v>
      </c>
      <c r="E9" s="157">
        <v>2.68</v>
      </c>
      <c r="F9" s="157">
        <v>15.95</v>
      </c>
      <c r="G9" s="242">
        <v>100.6</v>
      </c>
      <c r="H9" s="157">
        <v>125.78</v>
      </c>
      <c r="I9" s="157">
        <v>14</v>
      </c>
      <c r="J9" s="157">
        <v>90</v>
      </c>
      <c r="K9" s="157">
        <v>0.13</v>
      </c>
      <c r="L9" s="157">
        <v>20</v>
      </c>
      <c r="M9" s="157">
        <v>0.16</v>
      </c>
      <c r="N9" s="242">
        <v>0</v>
      </c>
      <c r="O9" s="157">
        <v>1.3</v>
      </c>
    </row>
    <row r="10" spans="1:15" ht="30" customHeight="1" x14ac:dyDescent="0.25">
      <c r="A10" s="243">
        <v>100</v>
      </c>
      <c r="B10" s="158" t="s">
        <v>32</v>
      </c>
      <c r="C10" s="159" t="s">
        <v>104</v>
      </c>
      <c r="D10" s="151">
        <v>0.5</v>
      </c>
      <c r="E10" s="151">
        <v>0.5</v>
      </c>
      <c r="F10" s="151">
        <v>12.83</v>
      </c>
      <c r="G10" s="151">
        <v>57.82</v>
      </c>
      <c r="H10" s="151">
        <v>25</v>
      </c>
      <c r="I10" s="243">
        <v>14.7</v>
      </c>
      <c r="J10" s="243">
        <v>0</v>
      </c>
      <c r="K10" s="243">
        <v>0.5</v>
      </c>
      <c r="L10" s="243">
        <v>0</v>
      </c>
      <c r="M10" s="243">
        <v>0.04</v>
      </c>
      <c r="N10" s="243">
        <v>0.02</v>
      </c>
      <c r="O10" s="243">
        <v>5</v>
      </c>
    </row>
    <row r="11" spans="1:15" ht="30" customHeight="1" x14ac:dyDescent="0.25">
      <c r="A11" s="237"/>
      <c r="B11" s="246" t="s">
        <v>33</v>
      </c>
      <c r="C11" s="241"/>
      <c r="D11" s="248">
        <f>SUM(D6:D10)</f>
        <v>22.28</v>
      </c>
      <c r="E11" s="248">
        <f t="shared" ref="E11:O11" si="0">SUM(E6:E10)</f>
        <v>32.89</v>
      </c>
      <c r="F11" s="248">
        <f t="shared" si="0"/>
        <v>92.42</v>
      </c>
      <c r="G11" s="248">
        <f t="shared" si="0"/>
        <v>666.92000000000007</v>
      </c>
      <c r="H11" s="248">
        <f t="shared" si="0"/>
        <v>200.28</v>
      </c>
      <c r="I11" s="248">
        <f t="shared" si="0"/>
        <v>46.739999999999995</v>
      </c>
      <c r="J11" s="248">
        <f t="shared" si="0"/>
        <v>203.3</v>
      </c>
      <c r="K11" s="248">
        <f t="shared" si="0"/>
        <v>1.55</v>
      </c>
      <c r="L11" s="248">
        <f t="shared" si="0"/>
        <v>20.05</v>
      </c>
      <c r="M11" s="248">
        <f t="shared" si="0"/>
        <v>0.41</v>
      </c>
      <c r="N11" s="248">
        <f t="shared" si="0"/>
        <v>2.7500000000000004</v>
      </c>
      <c r="O11" s="248">
        <f t="shared" si="0"/>
        <v>15.4</v>
      </c>
    </row>
    <row r="12" spans="1:15" ht="30" customHeight="1" x14ac:dyDescent="0.25">
      <c r="A12" s="160"/>
      <c r="B12" s="161"/>
      <c r="C12" s="162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</row>
    <row r="13" spans="1:15" ht="30" customHeight="1" x14ac:dyDescent="0.25">
      <c r="A13" s="82">
        <v>82</v>
      </c>
      <c r="B13" s="85" t="s">
        <v>37</v>
      </c>
      <c r="C13" s="91" t="s">
        <v>123</v>
      </c>
      <c r="D13" s="81">
        <v>0.81</v>
      </c>
      <c r="E13" s="81">
        <v>3.7</v>
      </c>
      <c r="F13" s="81">
        <v>4.6100000000000003</v>
      </c>
      <c r="G13" s="81">
        <v>54.96</v>
      </c>
      <c r="H13" s="81">
        <v>20.13</v>
      </c>
      <c r="I13" s="81">
        <v>12.81</v>
      </c>
      <c r="J13" s="81">
        <v>24.1</v>
      </c>
      <c r="K13" s="81">
        <v>0.53</v>
      </c>
      <c r="L13" s="82">
        <v>0</v>
      </c>
      <c r="M13" s="82">
        <v>0.03</v>
      </c>
      <c r="N13" s="82">
        <v>0.14000000000000001</v>
      </c>
      <c r="O13" s="82">
        <v>7.95</v>
      </c>
    </row>
    <row r="14" spans="1:15" ht="30" customHeight="1" x14ac:dyDescent="0.25">
      <c r="A14" s="151">
        <v>96</v>
      </c>
      <c r="B14" s="152" t="s">
        <v>47</v>
      </c>
      <c r="C14" s="153" t="s">
        <v>143</v>
      </c>
      <c r="D14" s="242">
        <v>3.3</v>
      </c>
      <c r="E14" s="242">
        <v>6.8</v>
      </c>
      <c r="F14" s="242">
        <v>22.6</v>
      </c>
      <c r="G14" s="242">
        <v>113.3</v>
      </c>
      <c r="H14" s="242">
        <v>23.5</v>
      </c>
      <c r="I14" s="242">
        <v>12.3</v>
      </c>
      <c r="J14" s="242">
        <v>0</v>
      </c>
      <c r="K14" s="242">
        <v>1.3</v>
      </c>
      <c r="L14" s="242">
        <v>0</v>
      </c>
      <c r="M14" s="242">
        <v>0.1</v>
      </c>
      <c r="N14" s="242">
        <v>0</v>
      </c>
      <c r="O14" s="242">
        <v>8.3000000000000007</v>
      </c>
    </row>
    <row r="15" spans="1:15" ht="30" customHeight="1" x14ac:dyDescent="0.25">
      <c r="A15" s="243">
        <v>143</v>
      </c>
      <c r="B15" s="158" t="s">
        <v>53</v>
      </c>
      <c r="C15" s="159" t="s">
        <v>127</v>
      </c>
      <c r="D15" s="193">
        <v>2.23</v>
      </c>
      <c r="E15" s="193">
        <v>4.04</v>
      </c>
      <c r="F15" s="193">
        <v>10.16</v>
      </c>
      <c r="G15" s="193">
        <v>186.67</v>
      </c>
      <c r="H15" s="151">
        <v>1.42</v>
      </c>
      <c r="I15" s="151">
        <v>6.8</v>
      </c>
      <c r="J15" s="151">
        <v>121</v>
      </c>
      <c r="K15" s="151">
        <v>4.5</v>
      </c>
      <c r="L15" s="151">
        <v>0</v>
      </c>
      <c r="M15" s="151">
        <v>0.02</v>
      </c>
      <c r="N15" s="151">
        <v>0</v>
      </c>
      <c r="O15" s="151">
        <v>1.2</v>
      </c>
    </row>
    <row r="16" spans="1:15" ht="30" customHeight="1" x14ac:dyDescent="0.25">
      <c r="A16" s="151">
        <v>301</v>
      </c>
      <c r="B16" s="152" t="s">
        <v>37</v>
      </c>
      <c r="C16" s="155" t="s">
        <v>147</v>
      </c>
      <c r="D16" s="194">
        <v>8.93</v>
      </c>
      <c r="E16" s="194">
        <v>6.74</v>
      </c>
      <c r="F16" s="194">
        <v>8.9700000000000006</v>
      </c>
      <c r="G16" s="194">
        <v>132</v>
      </c>
      <c r="H16" s="151">
        <v>7.6</v>
      </c>
      <c r="I16" s="151">
        <v>12.6</v>
      </c>
      <c r="J16" s="151">
        <v>145.6</v>
      </c>
      <c r="K16" s="151">
        <v>4.5999999999999996</v>
      </c>
      <c r="L16" s="151">
        <v>0.01</v>
      </c>
      <c r="M16" s="151">
        <v>1.4E-2</v>
      </c>
      <c r="N16" s="151">
        <v>3.2</v>
      </c>
      <c r="O16" s="151">
        <v>10.6</v>
      </c>
    </row>
    <row r="17" spans="1:15" ht="30" customHeight="1" x14ac:dyDescent="0.25">
      <c r="A17" s="151">
        <v>343</v>
      </c>
      <c r="B17" s="152" t="s">
        <v>31</v>
      </c>
      <c r="C17" s="153" t="s">
        <v>107</v>
      </c>
      <c r="D17" s="151">
        <v>1</v>
      </c>
      <c r="E17" s="151">
        <v>0</v>
      </c>
      <c r="F17" s="151">
        <v>18</v>
      </c>
      <c r="G17" s="151">
        <v>107</v>
      </c>
      <c r="H17" s="151">
        <v>14</v>
      </c>
      <c r="I17" s="151">
        <v>4</v>
      </c>
      <c r="J17" s="151">
        <v>4</v>
      </c>
      <c r="K17" s="151">
        <v>1</v>
      </c>
      <c r="L17" s="151">
        <v>0</v>
      </c>
      <c r="M17" s="151">
        <v>0.02</v>
      </c>
      <c r="N17" s="151">
        <v>0.1</v>
      </c>
      <c r="O17" s="151">
        <v>68</v>
      </c>
    </row>
    <row r="18" spans="1:15" ht="30" customHeight="1" x14ac:dyDescent="0.25">
      <c r="A18" s="151"/>
      <c r="B18" s="152" t="s">
        <v>38</v>
      </c>
      <c r="C18" s="153" t="s">
        <v>8</v>
      </c>
      <c r="D18" s="151">
        <v>1.8</v>
      </c>
      <c r="E18" s="151">
        <v>3</v>
      </c>
      <c r="F18" s="151">
        <v>13.2</v>
      </c>
      <c r="G18" s="151">
        <v>164</v>
      </c>
      <c r="H18" s="151">
        <v>6.4</v>
      </c>
      <c r="I18" s="151">
        <v>16.5</v>
      </c>
      <c r="J18" s="151">
        <v>43.5</v>
      </c>
      <c r="K18" s="151">
        <v>0.5</v>
      </c>
      <c r="L18" s="151">
        <v>0</v>
      </c>
      <c r="M18" s="151">
        <v>0.05</v>
      </c>
      <c r="N18" s="151">
        <v>0.4</v>
      </c>
      <c r="O18" s="151">
        <v>0</v>
      </c>
    </row>
    <row r="19" spans="1:15" ht="30" customHeight="1" x14ac:dyDescent="0.25">
      <c r="A19" s="160"/>
      <c r="B19" s="246" t="s">
        <v>33</v>
      </c>
      <c r="C19" s="162"/>
      <c r="D19" s="160">
        <f>SUM(D13:D18)</f>
        <v>18.07</v>
      </c>
      <c r="E19" s="160">
        <f t="shared" ref="E19:O19" si="1">SUM(E13:E18)</f>
        <v>24.28</v>
      </c>
      <c r="F19" s="160">
        <f t="shared" si="1"/>
        <v>77.540000000000006</v>
      </c>
      <c r="G19" s="160">
        <f t="shared" si="1"/>
        <v>757.93</v>
      </c>
      <c r="H19" s="160">
        <f t="shared" si="1"/>
        <v>73.050000000000011</v>
      </c>
      <c r="I19" s="160">
        <f t="shared" si="1"/>
        <v>65.009999999999991</v>
      </c>
      <c r="J19" s="160">
        <f t="shared" si="1"/>
        <v>338.2</v>
      </c>
      <c r="K19" s="160">
        <f t="shared" si="1"/>
        <v>12.43</v>
      </c>
      <c r="L19" s="160">
        <f t="shared" si="1"/>
        <v>0.01</v>
      </c>
      <c r="M19" s="160">
        <f t="shared" si="1"/>
        <v>0.23399999999999999</v>
      </c>
      <c r="N19" s="160">
        <f t="shared" si="1"/>
        <v>3.8400000000000003</v>
      </c>
      <c r="O19" s="160">
        <f t="shared" si="1"/>
        <v>96.05</v>
      </c>
    </row>
    <row r="20" spans="1:15" ht="30" customHeight="1" x14ac:dyDescent="0.25">
      <c r="A20" s="163"/>
      <c r="B20" s="161"/>
      <c r="C20" s="168" t="s">
        <v>9</v>
      </c>
      <c r="D20" s="160">
        <f>D11+D19</f>
        <v>40.35</v>
      </c>
      <c r="E20" s="160">
        <f t="shared" ref="E20:O20" si="2">E11+E19</f>
        <v>57.17</v>
      </c>
      <c r="F20" s="160">
        <f t="shared" si="2"/>
        <v>169.96</v>
      </c>
      <c r="G20" s="160">
        <f t="shared" si="2"/>
        <v>1424.85</v>
      </c>
      <c r="H20" s="160">
        <f t="shared" si="2"/>
        <v>273.33000000000004</v>
      </c>
      <c r="I20" s="160">
        <f t="shared" si="2"/>
        <v>111.74999999999999</v>
      </c>
      <c r="J20" s="160">
        <f t="shared" si="2"/>
        <v>541.5</v>
      </c>
      <c r="K20" s="160">
        <f t="shared" si="2"/>
        <v>13.98</v>
      </c>
      <c r="L20" s="160">
        <f t="shared" si="2"/>
        <v>20.060000000000002</v>
      </c>
      <c r="M20" s="160">
        <f t="shared" si="2"/>
        <v>0.64399999999999991</v>
      </c>
      <c r="N20" s="160">
        <f t="shared" si="2"/>
        <v>6.5900000000000007</v>
      </c>
      <c r="O20" s="160">
        <f t="shared" si="2"/>
        <v>111.45</v>
      </c>
    </row>
  </sheetData>
  <mergeCells count="9">
    <mergeCell ref="A7:A8"/>
    <mergeCell ref="H3:K3"/>
    <mergeCell ref="L3:O3"/>
    <mergeCell ref="B3:B4"/>
    <mergeCell ref="C3:C4"/>
    <mergeCell ref="D3:D4"/>
    <mergeCell ref="E3:E4"/>
    <mergeCell ref="F3:F4"/>
    <mergeCell ref="G3:G4"/>
  </mergeCells>
  <pageMargins left="0.19685039370078741" right="0.19685039370078741" top="0.19685039370078741" bottom="0.19685039370078741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60" workbookViewId="0">
      <selection activeCell="A3" sqref="A3:O20"/>
    </sheetView>
  </sheetViews>
  <sheetFormatPr defaultRowHeight="15" x14ac:dyDescent="0.25"/>
  <cols>
    <col min="1" max="2" width="10.42578125" style="196" customWidth="1"/>
    <col min="3" max="3" width="31.42578125" style="196" customWidth="1"/>
    <col min="4" max="5" width="9.140625" style="196"/>
    <col min="6" max="6" width="11.85546875" style="196" customWidth="1"/>
    <col min="7" max="7" width="11" style="196" customWidth="1"/>
    <col min="8" max="16384" width="9.140625" style="196"/>
  </cols>
  <sheetData>
    <row r="1" spans="1:16" ht="30" customHeight="1" x14ac:dyDescent="0.25">
      <c r="A1" s="382"/>
      <c r="B1" s="382"/>
      <c r="C1" s="143" t="s">
        <v>56</v>
      </c>
      <c r="D1" s="195"/>
      <c r="E1" s="169"/>
      <c r="F1" s="169"/>
      <c r="G1" s="169"/>
      <c r="H1" s="169"/>
      <c r="I1" s="169"/>
      <c r="J1" s="169"/>
      <c r="K1" s="169"/>
      <c r="L1" s="169"/>
      <c r="M1" s="169"/>
      <c r="N1" s="368"/>
      <c r="O1" s="368"/>
      <c r="P1" s="145"/>
    </row>
    <row r="2" spans="1:16" ht="30" customHeight="1" x14ac:dyDescent="0.25">
      <c r="A2" s="146"/>
      <c r="B2" s="147"/>
      <c r="C2" s="170" t="s">
        <v>57</v>
      </c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383"/>
      <c r="P2" s="383"/>
    </row>
    <row r="3" spans="1:16" ht="30" customHeight="1" x14ac:dyDescent="0.25">
      <c r="A3" s="237" t="s">
        <v>13</v>
      </c>
      <c r="B3" s="384" t="s">
        <v>14</v>
      </c>
      <c r="C3" s="386" t="s">
        <v>15</v>
      </c>
      <c r="D3" s="386" t="s">
        <v>16</v>
      </c>
      <c r="E3" s="386" t="s">
        <v>17</v>
      </c>
      <c r="F3" s="386" t="s">
        <v>18</v>
      </c>
      <c r="G3" s="386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  <c r="P3" s="197"/>
    </row>
    <row r="4" spans="1:16" ht="30" customHeight="1" x14ac:dyDescent="0.25">
      <c r="A4" s="237" t="s">
        <v>22</v>
      </c>
      <c r="B4" s="385"/>
      <c r="C4" s="387"/>
      <c r="D4" s="387"/>
      <c r="E4" s="387"/>
      <c r="F4" s="387"/>
      <c r="G4" s="38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  <c r="P4" s="197"/>
    </row>
    <row r="5" spans="1:16" ht="30" customHeight="1" x14ac:dyDescent="0.25">
      <c r="A5" s="237"/>
      <c r="B5" s="150"/>
      <c r="C5" s="241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197"/>
    </row>
    <row r="6" spans="1:16" ht="30" customHeight="1" x14ac:dyDescent="0.25">
      <c r="A6" s="189">
        <v>175</v>
      </c>
      <c r="B6" s="198" t="s">
        <v>53</v>
      </c>
      <c r="C6" s="199" t="s">
        <v>119</v>
      </c>
      <c r="D6" s="151">
        <v>5.86</v>
      </c>
      <c r="E6" s="151">
        <v>12.04</v>
      </c>
      <c r="F6" s="151">
        <v>33.159999999999997</v>
      </c>
      <c r="G6" s="151">
        <v>264</v>
      </c>
      <c r="H6" s="151">
        <v>125.24</v>
      </c>
      <c r="I6" s="151">
        <v>36.32</v>
      </c>
      <c r="J6" s="151">
        <v>152.66</v>
      </c>
      <c r="K6" s="151">
        <v>0.39</v>
      </c>
      <c r="L6" s="151">
        <v>0.06</v>
      </c>
      <c r="M6" s="151">
        <v>0.12</v>
      </c>
      <c r="N6" s="151">
        <v>0.16</v>
      </c>
      <c r="O6" s="151">
        <v>1.22</v>
      </c>
      <c r="P6" s="197"/>
    </row>
    <row r="7" spans="1:16" ht="30" customHeight="1" x14ac:dyDescent="0.25">
      <c r="A7" s="373">
        <v>15</v>
      </c>
      <c r="B7" s="152" t="s">
        <v>97</v>
      </c>
      <c r="C7" s="155" t="s">
        <v>1</v>
      </c>
      <c r="D7" s="243">
        <v>0.05</v>
      </c>
      <c r="E7" s="243">
        <v>8.25</v>
      </c>
      <c r="F7" s="243">
        <v>0.08</v>
      </c>
      <c r="G7" s="243">
        <v>75</v>
      </c>
      <c r="H7" s="243">
        <v>1.2</v>
      </c>
      <c r="I7" s="243">
        <v>0.04</v>
      </c>
      <c r="J7" s="243">
        <v>1.9</v>
      </c>
      <c r="K7" s="243">
        <v>0.02</v>
      </c>
      <c r="L7" s="243">
        <v>0.05</v>
      </c>
      <c r="M7" s="243">
        <v>0</v>
      </c>
      <c r="N7" s="243">
        <v>0.01</v>
      </c>
      <c r="O7" s="243">
        <v>0</v>
      </c>
      <c r="P7" s="197"/>
    </row>
    <row r="8" spans="1:16" ht="30" customHeight="1" x14ac:dyDescent="0.25">
      <c r="A8" s="381"/>
      <c r="B8" s="152" t="s">
        <v>116</v>
      </c>
      <c r="C8" s="153" t="s">
        <v>60</v>
      </c>
      <c r="D8" s="151">
        <v>3.05</v>
      </c>
      <c r="E8" s="151">
        <v>4.63</v>
      </c>
      <c r="F8" s="151">
        <v>0</v>
      </c>
      <c r="G8" s="151">
        <v>57</v>
      </c>
      <c r="H8" s="151">
        <v>1.52</v>
      </c>
      <c r="I8" s="151">
        <v>0.04</v>
      </c>
      <c r="J8" s="151">
        <v>1.9</v>
      </c>
      <c r="K8" s="151">
        <v>0.02</v>
      </c>
      <c r="L8" s="151">
        <v>0.04</v>
      </c>
      <c r="M8" s="151">
        <v>0.01</v>
      </c>
      <c r="N8" s="151">
        <v>0.06</v>
      </c>
      <c r="O8" s="151">
        <v>0.48</v>
      </c>
      <c r="P8" s="197"/>
    </row>
    <row r="9" spans="1:16" ht="30" customHeight="1" x14ac:dyDescent="0.25">
      <c r="A9" s="374"/>
      <c r="B9" s="152" t="s">
        <v>114</v>
      </c>
      <c r="C9" s="155" t="s">
        <v>113</v>
      </c>
      <c r="D9" s="156">
        <v>2.96</v>
      </c>
      <c r="E9" s="156">
        <v>1.1599999999999999</v>
      </c>
      <c r="F9" s="156">
        <v>20.56</v>
      </c>
      <c r="G9" s="156">
        <v>132</v>
      </c>
      <c r="H9" s="156">
        <v>10</v>
      </c>
      <c r="I9" s="156">
        <v>0</v>
      </c>
      <c r="J9" s="156">
        <v>32.799999999999997</v>
      </c>
      <c r="K9" s="156">
        <v>0</v>
      </c>
      <c r="L9" s="156">
        <v>0</v>
      </c>
      <c r="M9" s="156">
        <v>0.16</v>
      </c>
      <c r="N9" s="156">
        <v>1.1200000000000001</v>
      </c>
      <c r="O9" s="156">
        <v>0</v>
      </c>
      <c r="P9" s="197"/>
    </row>
    <row r="10" spans="1:16" ht="30" customHeight="1" x14ac:dyDescent="0.25">
      <c r="A10" s="151">
        <v>376</v>
      </c>
      <c r="B10" s="152" t="s">
        <v>31</v>
      </c>
      <c r="C10" s="153" t="s">
        <v>2</v>
      </c>
      <c r="D10" s="151">
        <v>0.1</v>
      </c>
      <c r="E10" s="151">
        <v>0</v>
      </c>
      <c r="F10" s="151">
        <v>16.7</v>
      </c>
      <c r="G10" s="151">
        <v>63</v>
      </c>
      <c r="H10" s="243">
        <v>5.25</v>
      </c>
      <c r="I10" s="243">
        <v>4.4000000000000004</v>
      </c>
      <c r="J10" s="243">
        <v>8.24</v>
      </c>
      <c r="K10" s="243">
        <v>0.8</v>
      </c>
      <c r="L10" s="243">
        <v>0</v>
      </c>
      <c r="M10" s="243">
        <v>0</v>
      </c>
      <c r="N10" s="243">
        <v>0</v>
      </c>
      <c r="O10" s="243">
        <v>0.1</v>
      </c>
      <c r="P10" s="197"/>
    </row>
    <row r="11" spans="1:16" ht="30" customHeight="1" x14ac:dyDescent="0.25">
      <c r="A11" s="237"/>
      <c r="B11" s="246" t="s">
        <v>33</v>
      </c>
      <c r="C11" s="241"/>
      <c r="D11" s="237">
        <f t="shared" ref="D11:O11" si="0">SUM(D6:D10)</f>
        <v>12.020000000000001</v>
      </c>
      <c r="E11" s="237">
        <f t="shared" si="0"/>
        <v>26.08</v>
      </c>
      <c r="F11" s="237">
        <f t="shared" si="0"/>
        <v>70.5</v>
      </c>
      <c r="G11" s="237">
        <f t="shared" si="0"/>
        <v>591</v>
      </c>
      <c r="H11" s="237">
        <f t="shared" si="0"/>
        <v>143.20999999999998</v>
      </c>
      <c r="I11" s="237">
        <f t="shared" si="0"/>
        <v>40.799999999999997</v>
      </c>
      <c r="J11" s="237">
        <f t="shared" si="0"/>
        <v>197.5</v>
      </c>
      <c r="K11" s="237">
        <f t="shared" si="0"/>
        <v>1.23</v>
      </c>
      <c r="L11" s="237">
        <f t="shared" si="0"/>
        <v>0.15</v>
      </c>
      <c r="M11" s="237">
        <f t="shared" si="0"/>
        <v>0.29000000000000004</v>
      </c>
      <c r="N11" s="237">
        <f t="shared" si="0"/>
        <v>1.35</v>
      </c>
      <c r="O11" s="237">
        <f t="shared" si="0"/>
        <v>1.8</v>
      </c>
      <c r="P11" s="197"/>
    </row>
    <row r="12" spans="1:16" ht="30" customHeight="1" x14ac:dyDescent="0.25">
      <c r="A12" s="160"/>
      <c r="B12" s="161"/>
      <c r="C12" s="162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97"/>
    </row>
    <row r="13" spans="1:16" ht="30" customHeight="1" x14ac:dyDescent="0.25">
      <c r="A13" s="151">
        <v>20</v>
      </c>
      <c r="B13" s="152" t="s">
        <v>37</v>
      </c>
      <c r="C13" s="153" t="s">
        <v>122</v>
      </c>
      <c r="D13" s="200">
        <v>5.61</v>
      </c>
      <c r="E13" s="200">
        <v>4.09</v>
      </c>
      <c r="F13" s="200">
        <v>18.98</v>
      </c>
      <c r="G13" s="151">
        <v>78.8</v>
      </c>
      <c r="H13" s="200">
        <v>38.64</v>
      </c>
      <c r="I13" s="200">
        <v>35.53</v>
      </c>
      <c r="J13" s="200">
        <v>99.32</v>
      </c>
      <c r="K13" s="200">
        <v>2.44</v>
      </c>
      <c r="L13" s="201">
        <v>0.01</v>
      </c>
      <c r="M13" s="151">
        <v>0.02</v>
      </c>
      <c r="N13" s="201">
        <v>1.0900000000000001</v>
      </c>
      <c r="O13" s="201">
        <v>11.44</v>
      </c>
      <c r="P13" s="197"/>
    </row>
    <row r="14" spans="1:16" ht="30" customHeight="1" x14ac:dyDescent="0.25">
      <c r="A14" s="151" t="s">
        <v>125</v>
      </c>
      <c r="B14" s="152" t="s">
        <v>47</v>
      </c>
      <c r="C14" s="153" t="s">
        <v>124</v>
      </c>
      <c r="D14" s="243">
        <v>9.27</v>
      </c>
      <c r="E14" s="243">
        <v>8.64</v>
      </c>
      <c r="F14" s="243">
        <v>14.6</v>
      </c>
      <c r="G14" s="243">
        <v>273.95999999999998</v>
      </c>
      <c r="H14" s="243">
        <v>55.91</v>
      </c>
      <c r="I14" s="243">
        <v>43.79</v>
      </c>
      <c r="J14" s="243">
        <v>0</v>
      </c>
      <c r="K14" s="243">
        <v>2.2000000000000002</v>
      </c>
      <c r="L14" s="243">
        <v>0</v>
      </c>
      <c r="M14" s="243">
        <v>0</v>
      </c>
      <c r="N14" s="243">
        <v>0</v>
      </c>
      <c r="O14" s="243">
        <v>7</v>
      </c>
      <c r="P14" s="197"/>
    </row>
    <row r="15" spans="1:16" ht="30" customHeight="1" x14ac:dyDescent="0.25">
      <c r="A15" s="151">
        <v>203</v>
      </c>
      <c r="B15" s="152" t="s">
        <v>53</v>
      </c>
      <c r="C15" s="153" t="s">
        <v>54</v>
      </c>
      <c r="D15" s="242">
        <v>5.8</v>
      </c>
      <c r="E15" s="242">
        <v>0.08</v>
      </c>
      <c r="F15" s="242">
        <v>31</v>
      </c>
      <c r="G15" s="242">
        <v>155</v>
      </c>
      <c r="H15" s="242">
        <v>5.7</v>
      </c>
      <c r="I15" s="242">
        <v>21</v>
      </c>
      <c r="J15" s="242">
        <v>153</v>
      </c>
      <c r="K15" s="242">
        <v>0.8</v>
      </c>
      <c r="L15" s="242">
        <v>0</v>
      </c>
      <c r="M15" s="242">
        <v>0.06</v>
      </c>
      <c r="N15" s="242">
        <v>1.3</v>
      </c>
      <c r="O15" s="242">
        <v>1.4999999999999999E-2</v>
      </c>
      <c r="P15" s="197"/>
    </row>
    <row r="16" spans="1:16" ht="30" customHeight="1" x14ac:dyDescent="0.25">
      <c r="A16" s="151">
        <v>333</v>
      </c>
      <c r="B16" s="152" t="s">
        <v>144</v>
      </c>
      <c r="C16" s="155" t="s">
        <v>178</v>
      </c>
      <c r="D16" s="151">
        <v>19.3</v>
      </c>
      <c r="E16" s="151">
        <v>16</v>
      </c>
      <c r="F16" s="151">
        <v>0.06</v>
      </c>
      <c r="G16" s="151">
        <v>221.44</v>
      </c>
      <c r="H16" s="163">
        <v>43.65</v>
      </c>
      <c r="I16" s="163">
        <v>149.58000000000001</v>
      </c>
      <c r="J16" s="163">
        <v>19.25</v>
      </c>
      <c r="K16" s="163">
        <v>1.71</v>
      </c>
      <c r="L16" s="151">
        <v>0.9</v>
      </c>
      <c r="M16" s="151">
        <v>1.4E-2</v>
      </c>
      <c r="N16" s="151">
        <v>3.2</v>
      </c>
      <c r="O16" s="151">
        <v>2.08</v>
      </c>
      <c r="P16" s="197"/>
    </row>
    <row r="17" spans="1:16" ht="30" customHeight="1" x14ac:dyDescent="0.25">
      <c r="A17" s="151">
        <v>375</v>
      </c>
      <c r="B17" s="152" t="s">
        <v>31</v>
      </c>
      <c r="C17" s="153" t="s">
        <v>115</v>
      </c>
      <c r="D17" s="151">
        <v>0.1</v>
      </c>
      <c r="E17" s="151">
        <v>0</v>
      </c>
      <c r="F17" s="151">
        <v>16.7</v>
      </c>
      <c r="G17" s="151">
        <v>63</v>
      </c>
      <c r="H17" s="243">
        <v>5.25</v>
      </c>
      <c r="I17" s="243">
        <v>4.4000000000000004</v>
      </c>
      <c r="J17" s="243">
        <v>8.24</v>
      </c>
      <c r="K17" s="243">
        <v>0.8</v>
      </c>
      <c r="L17" s="243">
        <v>0</v>
      </c>
      <c r="M17" s="243">
        <v>0</v>
      </c>
      <c r="N17" s="243">
        <v>0</v>
      </c>
      <c r="O17" s="243">
        <v>0.1</v>
      </c>
      <c r="P17" s="197"/>
    </row>
    <row r="18" spans="1:16" ht="30" customHeight="1" x14ac:dyDescent="0.25">
      <c r="A18" s="151"/>
      <c r="B18" s="152" t="s">
        <v>38</v>
      </c>
      <c r="C18" s="153" t="s">
        <v>8</v>
      </c>
      <c r="D18" s="151">
        <v>1.8</v>
      </c>
      <c r="E18" s="151">
        <v>3</v>
      </c>
      <c r="F18" s="151">
        <v>13.2</v>
      </c>
      <c r="G18" s="151">
        <v>164</v>
      </c>
      <c r="H18" s="151">
        <v>6.4</v>
      </c>
      <c r="I18" s="151">
        <v>16.5</v>
      </c>
      <c r="J18" s="151">
        <v>43.5</v>
      </c>
      <c r="K18" s="151">
        <v>0.5</v>
      </c>
      <c r="L18" s="151">
        <v>0</v>
      </c>
      <c r="M18" s="151">
        <v>0.05</v>
      </c>
      <c r="N18" s="151">
        <v>0.4</v>
      </c>
      <c r="O18" s="151">
        <v>0</v>
      </c>
      <c r="P18" s="197"/>
    </row>
    <row r="19" spans="1:16" ht="30" customHeight="1" x14ac:dyDescent="0.25">
      <c r="A19" s="163"/>
      <c r="B19" s="246" t="s">
        <v>33</v>
      </c>
      <c r="C19" s="162"/>
      <c r="D19" s="160">
        <f>SUM(D13:D18)</f>
        <v>41.88</v>
      </c>
      <c r="E19" s="160">
        <f t="shared" ref="E19:O19" si="1">SUM(E13:E18)</f>
        <v>31.810000000000002</v>
      </c>
      <c r="F19" s="160">
        <f t="shared" si="1"/>
        <v>94.54</v>
      </c>
      <c r="G19" s="160">
        <f t="shared" si="1"/>
        <v>956.2</v>
      </c>
      <c r="H19" s="160">
        <f t="shared" si="1"/>
        <v>155.55000000000001</v>
      </c>
      <c r="I19" s="160">
        <f t="shared" si="1"/>
        <v>270.8</v>
      </c>
      <c r="J19" s="160">
        <f t="shared" si="1"/>
        <v>323.31</v>
      </c>
      <c r="K19" s="160">
        <f t="shared" si="1"/>
        <v>8.4499999999999993</v>
      </c>
      <c r="L19" s="160">
        <f t="shared" si="1"/>
        <v>0.91</v>
      </c>
      <c r="M19" s="160">
        <f t="shared" si="1"/>
        <v>0.14400000000000002</v>
      </c>
      <c r="N19" s="160">
        <f t="shared" si="1"/>
        <v>5.99</v>
      </c>
      <c r="O19" s="160">
        <f t="shared" si="1"/>
        <v>20.634999999999998</v>
      </c>
      <c r="P19" s="197"/>
    </row>
    <row r="20" spans="1:16" ht="30" customHeight="1" x14ac:dyDescent="0.25">
      <c r="A20" s="163"/>
      <c r="B20" s="161"/>
      <c r="C20" s="168" t="s">
        <v>9</v>
      </c>
      <c r="D20" s="160">
        <f>D11+D19</f>
        <v>53.900000000000006</v>
      </c>
      <c r="E20" s="160">
        <f t="shared" ref="E20:O20" si="2">E11+E19</f>
        <v>57.89</v>
      </c>
      <c r="F20" s="160">
        <f t="shared" si="2"/>
        <v>165.04000000000002</v>
      </c>
      <c r="G20" s="160">
        <f t="shared" si="2"/>
        <v>1547.2</v>
      </c>
      <c r="H20" s="160">
        <f t="shared" si="2"/>
        <v>298.76</v>
      </c>
      <c r="I20" s="160">
        <f t="shared" si="2"/>
        <v>311.60000000000002</v>
      </c>
      <c r="J20" s="160">
        <f t="shared" si="2"/>
        <v>520.80999999999995</v>
      </c>
      <c r="K20" s="160">
        <f t="shared" si="2"/>
        <v>9.68</v>
      </c>
      <c r="L20" s="160">
        <f t="shared" si="2"/>
        <v>1.06</v>
      </c>
      <c r="M20" s="160">
        <f t="shared" si="2"/>
        <v>0.43400000000000005</v>
      </c>
      <c r="N20" s="160">
        <f t="shared" si="2"/>
        <v>7.34</v>
      </c>
      <c r="O20" s="160">
        <f t="shared" si="2"/>
        <v>22.434999999999999</v>
      </c>
      <c r="P20" s="197"/>
    </row>
  </sheetData>
  <mergeCells count="12">
    <mergeCell ref="A7:A9"/>
    <mergeCell ref="L3:O3"/>
    <mergeCell ref="A1:B1"/>
    <mergeCell ref="N1:O1"/>
    <mergeCell ref="O2:P2"/>
    <mergeCell ref="B3:B4"/>
    <mergeCell ref="C3:C4"/>
    <mergeCell ref="D3:D4"/>
    <mergeCell ref="E3:E4"/>
    <mergeCell ref="F3:F4"/>
    <mergeCell ref="G3:G4"/>
    <mergeCell ref="H3:K3"/>
  </mergeCells>
  <pageMargins left="0.19685039370078741" right="0.19685039370078741" top="0.19685039370078741" bottom="0.19685039370078741" header="0" footer="0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60" workbookViewId="0">
      <selection activeCell="B7" sqref="B7:O7"/>
    </sheetView>
  </sheetViews>
  <sheetFormatPr defaultRowHeight="15" x14ac:dyDescent="0.25"/>
  <cols>
    <col min="1" max="2" width="10.42578125" customWidth="1"/>
    <col min="3" max="3" width="31.42578125" customWidth="1"/>
    <col min="6" max="6" width="12.140625" customWidth="1"/>
    <col min="7" max="7" width="10.28515625" customWidth="1"/>
  </cols>
  <sheetData>
    <row r="1" spans="1:16" ht="30" customHeight="1" x14ac:dyDescent="0.25">
      <c r="A1" s="141"/>
      <c r="B1" s="142"/>
      <c r="C1" s="143" t="s">
        <v>63</v>
      </c>
      <c r="D1" s="18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202"/>
    </row>
    <row r="2" spans="1:16" ht="30" customHeight="1" x14ac:dyDescent="0.25">
      <c r="A2" s="146"/>
      <c r="B2" s="147"/>
      <c r="C2" s="148" t="s">
        <v>64</v>
      </c>
      <c r="D2" s="148"/>
      <c r="E2" s="172"/>
      <c r="F2" s="172"/>
      <c r="G2" s="203"/>
      <c r="H2" s="172"/>
      <c r="I2" s="172"/>
      <c r="J2" s="172"/>
      <c r="K2" s="172"/>
      <c r="L2" s="169"/>
      <c r="M2" s="169"/>
      <c r="N2" s="169"/>
      <c r="O2" s="204"/>
    </row>
    <row r="3" spans="1:16" ht="30" customHeight="1" x14ac:dyDescent="0.25">
      <c r="A3" s="237" t="s">
        <v>13</v>
      </c>
      <c r="B3" s="372" t="s">
        <v>14</v>
      </c>
      <c r="C3" s="367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6" ht="30" customHeight="1" x14ac:dyDescent="0.25">
      <c r="A4" s="237" t="s">
        <v>22</v>
      </c>
      <c r="B4" s="372"/>
      <c r="C4" s="367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6" ht="30" customHeight="1" x14ac:dyDescent="0.25">
      <c r="A5" s="237"/>
      <c r="B5" s="150"/>
      <c r="C5" s="241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6" ht="45" x14ac:dyDescent="0.25">
      <c r="A6" s="151">
        <v>223</v>
      </c>
      <c r="B6" s="152" t="s">
        <v>145</v>
      </c>
      <c r="C6" s="155" t="s">
        <v>146</v>
      </c>
      <c r="D6" s="151">
        <v>28.88</v>
      </c>
      <c r="E6" s="151">
        <v>22.17</v>
      </c>
      <c r="F6" s="151">
        <v>48.38</v>
      </c>
      <c r="G6" s="151">
        <v>508</v>
      </c>
      <c r="H6" s="151">
        <v>381.27</v>
      </c>
      <c r="I6" s="151">
        <v>52.7</v>
      </c>
      <c r="J6" s="151">
        <v>429.02</v>
      </c>
      <c r="K6" s="151">
        <v>1.08</v>
      </c>
      <c r="L6" s="151">
        <v>0.14000000000000001</v>
      </c>
      <c r="M6" s="151">
        <v>0.11</v>
      </c>
      <c r="N6" s="151">
        <v>0.88</v>
      </c>
      <c r="O6" s="151">
        <v>1.1499999999999999</v>
      </c>
    </row>
    <row r="7" spans="1:16" ht="30" customHeight="1" x14ac:dyDescent="0.25">
      <c r="A7" s="151"/>
      <c r="B7" s="152" t="s">
        <v>37</v>
      </c>
      <c r="C7" s="153" t="s">
        <v>118</v>
      </c>
      <c r="D7" s="243">
        <v>4.9000000000000004</v>
      </c>
      <c r="E7" s="243">
        <v>8.3000000000000007</v>
      </c>
      <c r="F7" s="243">
        <v>48.8</v>
      </c>
      <c r="G7" s="173">
        <v>292</v>
      </c>
      <c r="H7" s="243">
        <v>9.1199999999999992</v>
      </c>
      <c r="I7" s="243">
        <v>6.16</v>
      </c>
      <c r="J7" s="243">
        <v>34.94</v>
      </c>
      <c r="K7" s="243">
        <v>0.49</v>
      </c>
      <c r="L7" s="243">
        <v>0</v>
      </c>
      <c r="M7" s="243">
        <v>0.06</v>
      </c>
      <c r="N7" s="243">
        <v>0.5</v>
      </c>
      <c r="O7" s="243">
        <v>0</v>
      </c>
    </row>
    <row r="8" spans="1:16" ht="30" customHeight="1" x14ac:dyDescent="0.25">
      <c r="A8" s="151"/>
      <c r="B8" s="152" t="s">
        <v>87</v>
      </c>
      <c r="C8" s="153" t="s">
        <v>108</v>
      </c>
      <c r="D8" s="151">
        <v>0.1</v>
      </c>
      <c r="E8" s="151">
        <v>0</v>
      </c>
      <c r="F8" s="151">
        <v>16.7</v>
      </c>
      <c r="G8" s="151">
        <v>63</v>
      </c>
      <c r="H8" s="243">
        <v>5.25</v>
      </c>
      <c r="I8" s="243">
        <v>4.4000000000000004</v>
      </c>
      <c r="J8" s="243">
        <v>8.24</v>
      </c>
      <c r="K8" s="243">
        <v>0.8</v>
      </c>
      <c r="L8" s="243">
        <v>0</v>
      </c>
      <c r="M8" s="243">
        <v>0</v>
      </c>
      <c r="N8" s="243">
        <v>0</v>
      </c>
      <c r="O8" s="243">
        <v>0.1</v>
      </c>
    </row>
    <row r="9" spans="1:16" ht="30" customHeight="1" x14ac:dyDescent="0.25">
      <c r="A9" s="237"/>
      <c r="B9" s="246" t="s">
        <v>33</v>
      </c>
      <c r="C9" s="241"/>
      <c r="D9" s="237">
        <f t="shared" ref="D9:O9" si="0">SUM(D6:D8)</f>
        <v>33.880000000000003</v>
      </c>
      <c r="E9" s="237">
        <f t="shared" si="0"/>
        <v>30.470000000000002</v>
      </c>
      <c r="F9" s="237">
        <f t="shared" si="0"/>
        <v>113.88000000000001</v>
      </c>
      <c r="G9" s="237">
        <f t="shared" si="0"/>
        <v>863</v>
      </c>
      <c r="H9" s="237">
        <f t="shared" si="0"/>
        <v>395.64</v>
      </c>
      <c r="I9" s="237">
        <f t="shared" si="0"/>
        <v>63.26</v>
      </c>
      <c r="J9" s="237">
        <f t="shared" si="0"/>
        <v>472.2</v>
      </c>
      <c r="K9" s="237">
        <f t="shared" si="0"/>
        <v>2.37</v>
      </c>
      <c r="L9" s="237">
        <f t="shared" si="0"/>
        <v>0.14000000000000001</v>
      </c>
      <c r="M9" s="237">
        <f t="shared" si="0"/>
        <v>0.16999999999999998</v>
      </c>
      <c r="N9" s="237">
        <f t="shared" si="0"/>
        <v>1.38</v>
      </c>
      <c r="O9" s="237">
        <f t="shared" si="0"/>
        <v>1.25</v>
      </c>
    </row>
    <row r="10" spans="1:16" ht="30" customHeight="1" x14ac:dyDescent="0.25">
      <c r="A10" s="185"/>
      <c r="B10" s="186"/>
      <c r="C10" s="187" t="s">
        <v>4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</row>
    <row r="11" spans="1:16" ht="30" customHeight="1" x14ac:dyDescent="0.25">
      <c r="A11" s="242">
        <v>82</v>
      </c>
      <c r="B11" s="175" t="s">
        <v>37</v>
      </c>
      <c r="C11" s="176" t="s">
        <v>123</v>
      </c>
      <c r="D11" s="205">
        <v>0.81</v>
      </c>
      <c r="E11" s="205">
        <v>3.7</v>
      </c>
      <c r="F11" s="205">
        <v>4.6100000000000003</v>
      </c>
      <c r="G11" s="205">
        <v>54.96</v>
      </c>
      <c r="H11" s="205">
        <v>20.13</v>
      </c>
      <c r="I11" s="205">
        <v>12.81</v>
      </c>
      <c r="J11" s="205">
        <v>24.1</v>
      </c>
      <c r="K11" s="205">
        <v>0.53</v>
      </c>
      <c r="L11" s="242">
        <v>0</v>
      </c>
      <c r="M11" s="242">
        <v>0.03</v>
      </c>
      <c r="N11" s="242">
        <v>0.14000000000000001</v>
      </c>
      <c r="O11" s="242">
        <v>7.95</v>
      </c>
      <c r="P11" s="1"/>
    </row>
    <row r="12" spans="1:16" ht="30" customHeight="1" x14ac:dyDescent="0.25">
      <c r="A12" s="151">
        <v>87</v>
      </c>
      <c r="B12" s="152" t="s">
        <v>47</v>
      </c>
      <c r="C12" s="153" t="s">
        <v>126</v>
      </c>
      <c r="D12" s="194">
        <v>2.69</v>
      </c>
      <c r="E12" s="194">
        <v>2.84</v>
      </c>
      <c r="F12" s="194">
        <v>17.14</v>
      </c>
      <c r="G12" s="194">
        <v>104.75</v>
      </c>
      <c r="H12" s="194">
        <v>24.6</v>
      </c>
      <c r="I12" s="194">
        <v>27</v>
      </c>
      <c r="J12" s="194">
        <v>66.650000000000006</v>
      </c>
      <c r="K12" s="194">
        <v>1.0900000000000001</v>
      </c>
      <c r="L12" s="151">
        <v>0.15</v>
      </c>
      <c r="M12" s="151">
        <v>0</v>
      </c>
      <c r="N12" s="151">
        <v>0</v>
      </c>
      <c r="O12" s="151">
        <v>8.25</v>
      </c>
    </row>
    <row r="13" spans="1:16" ht="30" customHeight="1" x14ac:dyDescent="0.25">
      <c r="A13" s="151">
        <v>302</v>
      </c>
      <c r="B13" s="152" t="s">
        <v>53</v>
      </c>
      <c r="C13" s="153" t="s">
        <v>62</v>
      </c>
      <c r="D13" s="151">
        <v>6.6</v>
      </c>
      <c r="E13" s="151">
        <v>7.2</v>
      </c>
      <c r="F13" s="151">
        <v>41.2</v>
      </c>
      <c r="G13" s="151">
        <v>227.3</v>
      </c>
      <c r="H13" s="151">
        <v>1.42</v>
      </c>
      <c r="I13" s="151">
        <v>6.8</v>
      </c>
      <c r="J13" s="151">
        <v>121</v>
      </c>
      <c r="K13" s="151">
        <v>4.5</v>
      </c>
      <c r="L13" s="151">
        <v>0</v>
      </c>
      <c r="M13" s="151">
        <v>0.02</v>
      </c>
      <c r="N13" s="151">
        <v>0</v>
      </c>
      <c r="O13" s="151">
        <v>1.2</v>
      </c>
    </row>
    <row r="14" spans="1:16" ht="30" customHeight="1" x14ac:dyDescent="0.25">
      <c r="A14" s="151">
        <v>243</v>
      </c>
      <c r="B14" s="152" t="s">
        <v>99</v>
      </c>
      <c r="C14" s="174" t="s">
        <v>129</v>
      </c>
      <c r="D14" s="151">
        <v>13.81</v>
      </c>
      <c r="E14" s="151">
        <v>10.95</v>
      </c>
      <c r="F14" s="151">
        <v>31.39</v>
      </c>
      <c r="G14" s="163">
        <v>271.61</v>
      </c>
      <c r="H14" s="151">
        <v>274.77999999999997</v>
      </c>
      <c r="I14" s="151">
        <v>36.979999999999997</v>
      </c>
      <c r="J14" s="151">
        <v>241.36</v>
      </c>
      <c r="K14" s="151">
        <v>1.4</v>
      </c>
      <c r="L14" s="163">
        <v>0.06</v>
      </c>
      <c r="M14" s="151">
        <v>0.02</v>
      </c>
      <c r="N14" s="151">
        <v>2.73</v>
      </c>
      <c r="O14" s="163">
        <v>0.92</v>
      </c>
    </row>
    <row r="15" spans="1:16" ht="30" customHeight="1" x14ac:dyDescent="0.25">
      <c r="A15" s="151">
        <v>349</v>
      </c>
      <c r="B15" s="152" t="s">
        <v>31</v>
      </c>
      <c r="C15" s="153" t="s">
        <v>7</v>
      </c>
      <c r="D15" s="151" t="s">
        <v>140</v>
      </c>
      <c r="E15" s="151">
        <v>0</v>
      </c>
      <c r="F15" s="151">
        <v>16.5</v>
      </c>
      <c r="G15" s="151">
        <v>128</v>
      </c>
      <c r="H15" s="151">
        <v>7</v>
      </c>
      <c r="I15" s="151">
        <v>8</v>
      </c>
      <c r="J15" s="151">
        <v>20</v>
      </c>
      <c r="K15" s="151" t="s">
        <v>141</v>
      </c>
      <c r="L15" s="151" t="s">
        <v>142</v>
      </c>
      <c r="M15" s="151">
        <v>0.01</v>
      </c>
      <c r="N15" s="151">
        <v>0.06</v>
      </c>
      <c r="O15" s="151">
        <v>6.8</v>
      </c>
    </row>
    <row r="16" spans="1:16" ht="30" customHeight="1" x14ac:dyDescent="0.25">
      <c r="A16" s="151"/>
      <c r="B16" s="152" t="s">
        <v>38</v>
      </c>
      <c r="C16" s="153" t="s">
        <v>8</v>
      </c>
      <c r="D16" s="151">
        <v>1.8</v>
      </c>
      <c r="E16" s="151">
        <v>3</v>
      </c>
      <c r="F16" s="151">
        <v>13.2</v>
      </c>
      <c r="G16" s="151">
        <v>164</v>
      </c>
      <c r="H16" s="151">
        <v>6.4</v>
      </c>
      <c r="I16" s="151">
        <v>16.5</v>
      </c>
      <c r="J16" s="151">
        <v>43.5</v>
      </c>
      <c r="K16" s="151">
        <v>0.5</v>
      </c>
      <c r="L16" s="151">
        <v>0</v>
      </c>
      <c r="M16" s="151">
        <v>0.05</v>
      </c>
      <c r="N16" s="151">
        <v>0.4</v>
      </c>
      <c r="O16" s="151">
        <v>0</v>
      </c>
    </row>
    <row r="17" spans="1:15" ht="30" customHeight="1" x14ac:dyDescent="0.25">
      <c r="A17" s="163"/>
      <c r="B17" s="246" t="s">
        <v>45</v>
      </c>
      <c r="C17" s="162"/>
      <c r="D17" s="160">
        <f>SUM(D11:D16)</f>
        <v>25.71</v>
      </c>
      <c r="E17" s="160">
        <f t="shared" ref="E17:O17" si="1">SUM(E11:E16)</f>
        <v>27.689999999999998</v>
      </c>
      <c r="F17" s="160">
        <f t="shared" si="1"/>
        <v>124.04</v>
      </c>
      <c r="G17" s="160">
        <f t="shared" si="1"/>
        <v>950.62</v>
      </c>
      <c r="H17" s="160">
        <f t="shared" si="1"/>
        <v>334.32999999999993</v>
      </c>
      <c r="I17" s="160">
        <f t="shared" si="1"/>
        <v>108.09</v>
      </c>
      <c r="J17" s="160">
        <f t="shared" si="1"/>
        <v>516.61</v>
      </c>
      <c r="K17" s="160">
        <f t="shared" si="1"/>
        <v>8.02</v>
      </c>
      <c r="L17" s="160">
        <f t="shared" si="1"/>
        <v>0.21</v>
      </c>
      <c r="M17" s="160">
        <f t="shared" si="1"/>
        <v>0.13</v>
      </c>
      <c r="N17" s="160">
        <f t="shared" si="1"/>
        <v>3.33</v>
      </c>
      <c r="O17" s="160">
        <f t="shared" si="1"/>
        <v>25.12</v>
      </c>
    </row>
    <row r="18" spans="1:15" ht="30" customHeight="1" x14ac:dyDescent="0.25">
      <c r="A18" s="163"/>
      <c r="B18" s="161"/>
      <c r="C18" s="168" t="s">
        <v>9</v>
      </c>
      <c r="D18" s="160">
        <f>D9+D17</f>
        <v>59.59</v>
      </c>
      <c r="E18" s="160">
        <f t="shared" ref="E18:O18" si="2">E9+E17</f>
        <v>58.16</v>
      </c>
      <c r="F18" s="160">
        <f t="shared" si="2"/>
        <v>237.92000000000002</v>
      </c>
      <c r="G18" s="160">
        <f t="shared" si="2"/>
        <v>1813.62</v>
      </c>
      <c r="H18" s="160">
        <f t="shared" si="2"/>
        <v>729.96999999999991</v>
      </c>
      <c r="I18" s="160">
        <f t="shared" si="2"/>
        <v>171.35</v>
      </c>
      <c r="J18" s="160">
        <f t="shared" si="2"/>
        <v>988.81</v>
      </c>
      <c r="K18" s="160">
        <f t="shared" si="2"/>
        <v>10.39</v>
      </c>
      <c r="L18" s="160">
        <f t="shared" si="2"/>
        <v>0.35</v>
      </c>
      <c r="M18" s="160">
        <f t="shared" si="2"/>
        <v>0.3</v>
      </c>
      <c r="N18" s="160">
        <f t="shared" si="2"/>
        <v>4.71</v>
      </c>
      <c r="O18" s="160">
        <f t="shared" si="2"/>
        <v>26.37</v>
      </c>
    </row>
  </sheetData>
  <mergeCells count="8">
    <mergeCell ref="G3:G4"/>
    <mergeCell ref="H3:K3"/>
    <mergeCell ref="L3:O3"/>
    <mergeCell ref="B3:B4"/>
    <mergeCell ref="C3:C4"/>
    <mergeCell ref="D3:D4"/>
    <mergeCell ref="E3:E4"/>
    <mergeCell ref="F3:F4"/>
  </mergeCells>
  <pageMargins left="0.19685039370078741" right="0.19685039370078741" top="0.19685039370078741" bottom="0.19685039370078741" header="0" footer="0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60" workbookViewId="0">
      <selection activeCell="D18" sqref="D18:O18"/>
    </sheetView>
  </sheetViews>
  <sheetFormatPr defaultRowHeight="15" x14ac:dyDescent="0.25"/>
  <cols>
    <col min="1" max="1" width="10.42578125" style="107" customWidth="1"/>
    <col min="2" max="2" width="10.42578125" style="110" customWidth="1"/>
    <col min="3" max="3" width="31.42578125" style="107" customWidth="1"/>
    <col min="4" max="5" width="9.28515625" style="111" customWidth="1"/>
    <col min="6" max="6" width="11.85546875" style="111" customWidth="1"/>
    <col min="7" max="7" width="10.7109375" style="111" customWidth="1"/>
    <col min="8" max="15" width="9.28515625" style="111" customWidth="1"/>
    <col min="16" max="16384" width="9.140625" style="107"/>
  </cols>
  <sheetData>
    <row r="1" spans="1:15" s="95" customFormat="1" ht="30" customHeight="1" x14ac:dyDescent="0.25">
      <c r="A1" s="141"/>
      <c r="B1" s="142"/>
      <c r="C1" s="143" t="s">
        <v>70</v>
      </c>
      <c r="D1" s="180"/>
      <c r="E1" s="180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s="95" customFormat="1" ht="30" customHeight="1" x14ac:dyDescent="0.25">
      <c r="A2" s="146"/>
      <c r="B2" s="147"/>
      <c r="C2" s="148" t="s">
        <v>71</v>
      </c>
      <c r="D2" s="148"/>
      <c r="E2" s="148"/>
      <c r="F2" s="172"/>
      <c r="G2" s="203"/>
      <c r="H2" s="172"/>
      <c r="I2" s="172"/>
      <c r="J2" s="172"/>
      <c r="K2" s="172"/>
      <c r="L2" s="172"/>
      <c r="M2" s="172"/>
      <c r="N2" s="172"/>
      <c r="O2" s="172"/>
    </row>
    <row r="3" spans="1:15" s="95" customFormat="1" ht="30" customHeight="1" x14ac:dyDescent="0.25">
      <c r="A3" s="237" t="s">
        <v>13</v>
      </c>
      <c r="B3" s="372" t="s">
        <v>14</v>
      </c>
      <c r="C3" s="367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5" s="95" customFormat="1" ht="30" customHeight="1" x14ac:dyDescent="0.25">
      <c r="A4" s="237" t="s">
        <v>22</v>
      </c>
      <c r="B4" s="372"/>
      <c r="C4" s="367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5" s="95" customFormat="1" ht="30" customHeight="1" x14ac:dyDescent="0.25">
      <c r="A5" s="237"/>
      <c r="B5" s="150"/>
      <c r="C5" s="241" t="s">
        <v>10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s="95" customFormat="1" ht="30" customHeight="1" x14ac:dyDescent="0.25">
      <c r="A6" s="151">
        <v>327</v>
      </c>
      <c r="B6" s="152" t="s">
        <v>53</v>
      </c>
      <c r="C6" s="153" t="s">
        <v>52</v>
      </c>
      <c r="D6" s="151">
        <v>5.86</v>
      </c>
      <c r="E6" s="151">
        <v>12.04</v>
      </c>
      <c r="F6" s="151">
        <v>33.159999999999997</v>
      </c>
      <c r="G6" s="151">
        <v>264</v>
      </c>
      <c r="H6" s="151">
        <v>125.24</v>
      </c>
      <c r="I6" s="151">
        <v>36.32</v>
      </c>
      <c r="J6" s="151">
        <v>152.66</v>
      </c>
      <c r="K6" s="151">
        <v>0.39</v>
      </c>
      <c r="L6" s="151">
        <v>0.06</v>
      </c>
      <c r="M6" s="151">
        <v>0.12</v>
      </c>
      <c r="N6" s="151">
        <v>0.16</v>
      </c>
      <c r="O6" s="151">
        <v>1.22</v>
      </c>
    </row>
    <row r="7" spans="1:15" s="95" customFormat="1" ht="30" customHeight="1" x14ac:dyDescent="0.25">
      <c r="A7" s="151"/>
      <c r="B7" s="152" t="s">
        <v>37</v>
      </c>
      <c r="C7" s="153" t="s">
        <v>118</v>
      </c>
      <c r="D7" s="243">
        <v>4.9000000000000004</v>
      </c>
      <c r="E7" s="243">
        <v>8.3000000000000007</v>
      </c>
      <c r="F7" s="243">
        <v>48.8</v>
      </c>
      <c r="G7" s="173">
        <v>292</v>
      </c>
      <c r="H7" s="243">
        <v>9.1199999999999992</v>
      </c>
      <c r="I7" s="243">
        <v>6.16</v>
      </c>
      <c r="J7" s="243">
        <v>34.94</v>
      </c>
      <c r="K7" s="243">
        <v>0.49</v>
      </c>
      <c r="L7" s="243">
        <v>0</v>
      </c>
      <c r="M7" s="243">
        <v>0.06</v>
      </c>
      <c r="N7" s="243">
        <v>0.5</v>
      </c>
      <c r="O7" s="243">
        <v>0</v>
      </c>
    </row>
    <row r="8" spans="1:15" s="95" customFormat="1" ht="30" customHeight="1" x14ac:dyDescent="0.25">
      <c r="A8" s="151">
        <v>375</v>
      </c>
      <c r="B8" s="152" t="s">
        <v>31</v>
      </c>
      <c r="C8" s="153" t="s">
        <v>115</v>
      </c>
      <c r="D8" s="151">
        <v>0.1</v>
      </c>
      <c r="E8" s="151">
        <v>0</v>
      </c>
      <c r="F8" s="151">
        <v>16.7</v>
      </c>
      <c r="G8" s="151">
        <v>63</v>
      </c>
      <c r="H8" s="243">
        <v>5.25</v>
      </c>
      <c r="I8" s="243">
        <v>4.4000000000000004</v>
      </c>
      <c r="J8" s="243">
        <v>8.24</v>
      </c>
      <c r="K8" s="243">
        <v>0.8</v>
      </c>
      <c r="L8" s="243">
        <v>0</v>
      </c>
      <c r="M8" s="243">
        <v>0</v>
      </c>
      <c r="N8" s="243">
        <v>0</v>
      </c>
      <c r="O8" s="243">
        <v>0.1</v>
      </c>
    </row>
    <row r="9" spans="1:15" s="95" customFormat="1" ht="30" customHeight="1" x14ac:dyDescent="0.25">
      <c r="A9" s="237"/>
      <c r="B9" s="152" t="s">
        <v>121</v>
      </c>
      <c r="C9" s="153" t="s">
        <v>3</v>
      </c>
      <c r="D9" s="151">
        <v>0.1</v>
      </c>
      <c r="E9" s="151">
        <v>0</v>
      </c>
      <c r="F9" s="151">
        <v>16.7</v>
      </c>
      <c r="G9" s="151">
        <v>63</v>
      </c>
      <c r="H9" s="151">
        <v>3.73</v>
      </c>
      <c r="I9" s="151">
        <v>6.59</v>
      </c>
      <c r="J9" s="151">
        <v>30.44</v>
      </c>
      <c r="K9" s="151">
        <v>237</v>
      </c>
      <c r="L9" s="151">
        <v>0</v>
      </c>
      <c r="M9" s="151">
        <v>0</v>
      </c>
      <c r="N9" s="151">
        <v>0</v>
      </c>
      <c r="O9" s="151">
        <v>0.1</v>
      </c>
    </row>
    <row r="10" spans="1:15" s="95" customFormat="1" ht="30" customHeight="1" x14ac:dyDescent="0.25">
      <c r="A10" s="237"/>
      <c r="B10" s="246" t="s">
        <v>33</v>
      </c>
      <c r="C10" s="241"/>
      <c r="D10" s="237">
        <f>SUM(D6:D9)</f>
        <v>10.96</v>
      </c>
      <c r="E10" s="237">
        <f t="shared" ref="E10:O10" si="0">SUM(E6:E9)</f>
        <v>20.34</v>
      </c>
      <c r="F10" s="237">
        <f t="shared" si="0"/>
        <v>115.36</v>
      </c>
      <c r="G10" s="237">
        <f>SUM(G6:G9)</f>
        <v>682</v>
      </c>
      <c r="H10" s="237">
        <f t="shared" si="0"/>
        <v>143.33999999999997</v>
      </c>
      <c r="I10" s="237">
        <f t="shared" si="0"/>
        <v>53.47</v>
      </c>
      <c r="J10" s="237">
        <f t="shared" si="0"/>
        <v>226.28</v>
      </c>
      <c r="K10" s="237">
        <f t="shared" si="0"/>
        <v>238.68</v>
      </c>
      <c r="L10" s="237">
        <f t="shared" si="0"/>
        <v>0.06</v>
      </c>
      <c r="M10" s="237">
        <f t="shared" si="0"/>
        <v>0.18</v>
      </c>
      <c r="N10" s="237">
        <f t="shared" si="0"/>
        <v>0.66</v>
      </c>
      <c r="O10" s="237">
        <f t="shared" si="0"/>
        <v>1.4200000000000002</v>
      </c>
    </row>
    <row r="11" spans="1:15" s="95" customFormat="1" ht="30" customHeight="1" x14ac:dyDescent="0.25">
      <c r="A11" s="160"/>
      <c r="B11" s="161"/>
      <c r="C11" s="162" t="s">
        <v>4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 s="95" customFormat="1" ht="30" customHeight="1" x14ac:dyDescent="0.25">
      <c r="A12" s="151">
        <v>19</v>
      </c>
      <c r="B12" s="152" t="s">
        <v>98</v>
      </c>
      <c r="C12" s="253" t="s">
        <v>180</v>
      </c>
      <c r="D12" s="255">
        <v>0.38</v>
      </c>
      <c r="E12" s="255">
        <v>7.0000000000000007E-2</v>
      </c>
      <c r="F12" s="255">
        <v>1.61</v>
      </c>
      <c r="G12" s="257">
        <v>8.0500000000000007</v>
      </c>
      <c r="H12" s="255">
        <v>0.9</v>
      </c>
      <c r="I12" s="255">
        <v>0.5</v>
      </c>
      <c r="J12" s="255">
        <v>0.56000000000000005</v>
      </c>
      <c r="K12" s="255">
        <v>0.21</v>
      </c>
      <c r="L12" s="254">
        <v>0</v>
      </c>
      <c r="M12" s="151">
        <v>0</v>
      </c>
      <c r="N12" s="151">
        <v>0</v>
      </c>
      <c r="O12" s="256">
        <v>8.0500000000000007</v>
      </c>
    </row>
    <row r="13" spans="1:15" s="95" customFormat="1" ht="30" customHeight="1" x14ac:dyDescent="0.25">
      <c r="A13" s="151">
        <v>182</v>
      </c>
      <c r="B13" s="152" t="s">
        <v>34</v>
      </c>
      <c r="C13" s="153" t="s">
        <v>93</v>
      </c>
      <c r="D13" s="151">
        <v>1.75</v>
      </c>
      <c r="E13" s="151">
        <v>4.8899999999999997</v>
      </c>
      <c r="F13" s="151">
        <v>8.49</v>
      </c>
      <c r="G13" s="151">
        <v>84.78</v>
      </c>
      <c r="H13" s="151">
        <v>34.659999999999997</v>
      </c>
      <c r="I13" s="151">
        <v>17.8</v>
      </c>
      <c r="J13" s="151">
        <v>38.1</v>
      </c>
      <c r="K13" s="151">
        <v>0.64</v>
      </c>
      <c r="L13" s="151">
        <v>0</v>
      </c>
      <c r="M13" s="151">
        <v>0.05</v>
      </c>
      <c r="N13" s="151">
        <v>0</v>
      </c>
      <c r="O13" s="151">
        <v>14.77</v>
      </c>
    </row>
    <row r="14" spans="1:15" s="95" customFormat="1" ht="30" customHeight="1" x14ac:dyDescent="0.25">
      <c r="A14" s="151">
        <v>291</v>
      </c>
      <c r="B14" s="152" t="s">
        <v>31</v>
      </c>
      <c r="C14" s="153" t="s">
        <v>6</v>
      </c>
      <c r="D14" s="151">
        <v>15.6</v>
      </c>
      <c r="E14" s="151">
        <v>20.3</v>
      </c>
      <c r="F14" s="151">
        <v>43</v>
      </c>
      <c r="G14" s="151">
        <v>301.5</v>
      </c>
      <c r="H14" s="151">
        <v>38.299999999999997</v>
      </c>
      <c r="I14" s="151">
        <v>18</v>
      </c>
      <c r="J14" s="151">
        <v>78.599999999999994</v>
      </c>
      <c r="K14" s="151">
        <v>0.9</v>
      </c>
      <c r="L14" s="151">
        <v>0</v>
      </c>
      <c r="M14" s="151">
        <v>0.05</v>
      </c>
      <c r="N14" s="151">
        <v>1.6</v>
      </c>
      <c r="O14" s="151">
        <v>9.1</v>
      </c>
    </row>
    <row r="15" spans="1:15" s="95" customFormat="1" ht="30" customHeight="1" x14ac:dyDescent="0.25">
      <c r="A15" s="151">
        <v>349</v>
      </c>
      <c r="B15" s="152" t="s">
        <v>31</v>
      </c>
      <c r="C15" s="153" t="s">
        <v>7</v>
      </c>
      <c r="D15" s="151" t="s">
        <v>140</v>
      </c>
      <c r="E15" s="151">
        <v>0</v>
      </c>
      <c r="F15" s="151">
        <v>16.5</v>
      </c>
      <c r="G15" s="151">
        <v>128</v>
      </c>
      <c r="H15" s="151">
        <v>7</v>
      </c>
      <c r="I15" s="151">
        <v>8</v>
      </c>
      <c r="J15" s="151">
        <v>20</v>
      </c>
      <c r="K15" s="151" t="s">
        <v>141</v>
      </c>
      <c r="L15" s="151" t="s">
        <v>142</v>
      </c>
      <c r="M15" s="151">
        <v>0.01</v>
      </c>
      <c r="N15" s="151">
        <v>0.06</v>
      </c>
      <c r="O15" s="151">
        <v>6.8</v>
      </c>
    </row>
    <row r="16" spans="1:15" s="95" customFormat="1" ht="30" customHeight="1" x14ac:dyDescent="0.25">
      <c r="A16" s="151"/>
      <c r="B16" s="152" t="s">
        <v>38</v>
      </c>
      <c r="C16" s="153" t="s">
        <v>8</v>
      </c>
      <c r="D16" s="151">
        <v>1.8</v>
      </c>
      <c r="E16" s="151">
        <v>3</v>
      </c>
      <c r="F16" s="151">
        <v>13.2</v>
      </c>
      <c r="G16" s="151">
        <v>164</v>
      </c>
      <c r="H16" s="151">
        <v>6.4</v>
      </c>
      <c r="I16" s="151">
        <v>16.5</v>
      </c>
      <c r="J16" s="151">
        <v>43.5</v>
      </c>
      <c r="K16" s="151">
        <v>0.5</v>
      </c>
      <c r="L16" s="151">
        <v>0</v>
      </c>
      <c r="M16" s="151">
        <v>0.05</v>
      </c>
      <c r="N16" s="151">
        <v>0.4</v>
      </c>
      <c r="O16" s="151">
        <v>0</v>
      </c>
    </row>
    <row r="17" spans="1:15" s="95" customFormat="1" ht="30" customHeight="1" x14ac:dyDescent="0.25">
      <c r="A17" s="163"/>
      <c r="B17" s="246" t="s">
        <v>33</v>
      </c>
      <c r="C17" s="162"/>
      <c r="D17" s="160">
        <f>SUM(D12:D16)</f>
        <v>19.53</v>
      </c>
      <c r="E17" s="160">
        <f t="shared" ref="E17:O17" si="1">SUM(E12:E16)</f>
        <v>28.26</v>
      </c>
      <c r="F17" s="160">
        <f t="shared" si="1"/>
        <v>82.8</v>
      </c>
      <c r="G17" s="160">
        <f t="shared" si="1"/>
        <v>686.32999999999993</v>
      </c>
      <c r="H17" s="160">
        <f t="shared" si="1"/>
        <v>87.259999999999991</v>
      </c>
      <c r="I17" s="160">
        <f t="shared" si="1"/>
        <v>60.8</v>
      </c>
      <c r="J17" s="160">
        <f t="shared" si="1"/>
        <v>180.76</v>
      </c>
      <c r="K17" s="160">
        <f t="shared" si="1"/>
        <v>2.25</v>
      </c>
      <c r="L17" s="160">
        <f t="shared" si="1"/>
        <v>0</v>
      </c>
      <c r="M17" s="160">
        <f t="shared" si="1"/>
        <v>0.16</v>
      </c>
      <c r="N17" s="160">
        <f t="shared" si="1"/>
        <v>2.06</v>
      </c>
      <c r="O17" s="160">
        <f t="shared" si="1"/>
        <v>38.72</v>
      </c>
    </row>
    <row r="18" spans="1:15" s="95" customFormat="1" ht="30" customHeight="1" x14ac:dyDescent="0.25">
      <c r="A18" s="163"/>
      <c r="B18" s="161"/>
      <c r="C18" s="168" t="s">
        <v>9</v>
      </c>
      <c r="D18" s="160">
        <f>D17+D10</f>
        <v>30.490000000000002</v>
      </c>
      <c r="E18" s="160">
        <f t="shared" ref="E18:O18" si="2">E17+E10</f>
        <v>48.6</v>
      </c>
      <c r="F18" s="160">
        <f t="shared" si="2"/>
        <v>198.16</v>
      </c>
      <c r="G18" s="160">
        <f t="shared" si="2"/>
        <v>1368.33</v>
      </c>
      <c r="H18" s="160">
        <f t="shared" si="2"/>
        <v>230.59999999999997</v>
      </c>
      <c r="I18" s="160">
        <f t="shared" si="2"/>
        <v>114.27</v>
      </c>
      <c r="J18" s="160">
        <f t="shared" si="2"/>
        <v>407.03999999999996</v>
      </c>
      <c r="K18" s="160">
        <f t="shared" si="2"/>
        <v>240.93</v>
      </c>
      <c r="L18" s="160">
        <f t="shared" si="2"/>
        <v>0.06</v>
      </c>
      <c r="M18" s="160">
        <f t="shared" si="2"/>
        <v>0.33999999999999997</v>
      </c>
      <c r="N18" s="160">
        <f t="shared" si="2"/>
        <v>2.72</v>
      </c>
      <c r="O18" s="160">
        <f t="shared" si="2"/>
        <v>40.14</v>
      </c>
    </row>
  </sheetData>
  <mergeCells count="8">
    <mergeCell ref="G3:G4"/>
    <mergeCell ref="H3:K3"/>
    <mergeCell ref="L3:O3"/>
    <mergeCell ref="B3:B4"/>
    <mergeCell ref="C3:C4"/>
    <mergeCell ref="D3:D4"/>
    <mergeCell ref="E3:E4"/>
    <mergeCell ref="F3:F4"/>
  </mergeCells>
  <pageMargins left="0.19685039370078741" right="0.19685039370078741" top="0.19685039370078741" bottom="0.19685039370078741" header="0" footer="0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60" workbookViewId="0">
      <selection activeCell="A3" sqref="A3:O21"/>
    </sheetView>
  </sheetViews>
  <sheetFormatPr defaultRowHeight="15" x14ac:dyDescent="0.25"/>
  <cols>
    <col min="1" max="1" width="10.42578125" style="95" customWidth="1"/>
    <col min="2" max="2" width="10.42578125" style="96" customWidth="1"/>
    <col min="3" max="3" width="31.42578125" style="95" customWidth="1"/>
    <col min="4" max="5" width="9.28515625" style="95" customWidth="1"/>
    <col min="6" max="6" width="11.85546875" style="95" bestFit="1" customWidth="1"/>
    <col min="7" max="7" width="10.42578125" style="95" customWidth="1"/>
    <col min="8" max="15" width="9.28515625" style="95" customWidth="1"/>
    <col min="16" max="16384" width="9.140625" style="95"/>
  </cols>
  <sheetData>
    <row r="1" spans="1:15" ht="30" customHeight="1" x14ac:dyDescent="0.25">
      <c r="C1" s="97" t="s">
        <v>73</v>
      </c>
      <c r="D1" s="112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30" customHeight="1" x14ac:dyDescent="0.25">
      <c r="A2" s="98"/>
      <c r="B2" s="99"/>
      <c r="C2" s="100" t="s">
        <v>74</v>
      </c>
      <c r="D2" s="100"/>
      <c r="E2" s="98"/>
      <c r="F2" s="98"/>
      <c r="G2" s="113"/>
      <c r="H2" s="98"/>
      <c r="I2" s="98"/>
      <c r="J2" s="98"/>
      <c r="K2" s="98"/>
      <c r="L2" s="98"/>
      <c r="M2" s="98"/>
      <c r="N2" s="98"/>
      <c r="O2" s="98"/>
    </row>
    <row r="3" spans="1:15" ht="30" customHeight="1" x14ac:dyDescent="0.25">
      <c r="A3" s="251" t="s">
        <v>13</v>
      </c>
      <c r="B3" s="391" t="s">
        <v>14</v>
      </c>
      <c r="C3" s="390" t="s">
        <v>15</v>
      </c>
      <c r="D3" s="390" t="s">
        <v>16</v>
      </c>
      <c r="E3" s="390" t="s">
        <v>17</v>
      </c>
      <c r="F3" s="390" t="s">
        <v>18</v>
      </c>
      <c r="G3" s="390" t="s">
        <v>19</v>
      </c>
      <c r="H3" s="390" t="s">
        <v>20</v>
      </c>
      <c r="I3" s="390"/>
      <c r="J3" s="390"/>
      <c r="K3" s="390"/>
      <c r="L3" s="390" t="s">
        <v>21</v>
      </c>
      <c r="M3" s="390"/>
      <c r="N3" s="390"/>
      <c r="O3" s="390"/>
    </row>
    <row r="4" spans="1:15" ht="30" customHeight="1" x14ac:dyDescent="0.25">
      <c r="A4" s="251" t="s">
        <v>22</v>
      </c>
      <c r="B4" s="391"/>
      <c r="C4" s="390"/>
      <c r="D4" s="390"/>
      <c r="E4" s="390"/>
      <c r="F4" s="390"/>
      <c r="G4" s="390"/>
      <c r="H4" s="251" t="s">
        <v>23</v>
      </c>
      <c r="I4" s="251" t="s">
        <v>24</v>
      </c>
      <c r="J4" s="251" t="s">
        <v>25</v>
      </c>
      <c r="K4" s="251" t="s">
        <v>26</v>
      </c>
      <c r="L4" s="251" t="s">
        <v>27</v>
      </c>
      <c r="M4" s="251" t="s">
        <v>28</v>
      </c>
      <c r="N4" s="251" t="s">
        <v>29</v>
      </c>
      <c r="O4" s="251" t="s">
        <v>30</v>
      </c>
    </row>
    <row r="5" spans="1:15" ht="30" customHeight="1" x14ac:dyDescent="0.25">
      <c r="A5" s="251"/>
      <c r="B5" s="79"/>
      <c r="C5" s="80" t="s">
        <v>10</v>
      </c>
      <c r="D5" s="80"/>
      <c r="E5" s="80"/>
      <c r="F5" s="80"/>
      <c r="G5" s="80"/>
      <c r="H5" s="251"/>
      <c r="I5" s="251"/>
      <c r="J5" s="251"/>
      <c r="K5" s="251"/>
      <c r="L5" s="251"/>
      <c r="M5" s="251"/>
      <c r="N5" s="251"/>
      <c r="O5" s="251"/>
    </row>
    <row r="6" spans="1:15" ht="30" customHeight="1" x14ac:dyDescent="0.25">
      <c r="A6" s="249">
        <v>210</v>
      </c>
      <c r="B6" s="83" t="s">
        <v>32</v>
      </c>
      <c r="C6" s="92" t="s">
        <v>42</v>
      </c>
      <c r="D6" s="249">
        <v>10.029999999999999</v>
      </c>
      <c r="E6" s="249">
        <v>16.73</v>
      </c>
      <c r="F6" s="249">
        <v>1.85</v>
      </c>
      <c r="G6" s="249">
        <v>198</v>
      </c>
      <c r="H6" s="249">
        <v>75.819999999999993</v>
      </c>
      <c r="I6" s="249">
        <v>12.69</v>
      </c>
      <c r="J6" s="249">
        <v>160.91</v>
      </c>
      <c r="K6" s="249">
        <v>1.85</v>
      </c>
      <c r="L6" s="249">
        <v>0.23</v>
      </c>
      <c r="M6" s="249">
        <v>0.05</v>
      </c>
      <c r="N6" s="249">
        <v>0.37</v>
      </c>
      <c r="O6" s="249">
        <v>0.35</v>
      </c>
    </row>
    <row r="7" spans="1:15" ht="30" customHeight="1" x14ac:dyDescent="0.25">
      <c r="A7" s="82">
        <v>275</v>
      </c>
      <c r="B7" s="85" t="s">
        <v>37</v>
      </c>
      <c r="C7" s="91" t="s">
        <v>43</v>
      </c>
      <c r="D7" s="82">
        <v>13.81</v>
      </c>
      <c r="E7" s="82">
        <v>10.95</v>
      </c>
      <c r="F7" s="82">
        <v>31.39</v>
      </c>
      <c r="G7" s="90">
        <v>271.61</v>
      </c>
      <c r="H7" s="82">
        <v>274.77999999999997</v>
      </c>
      <c r="I7" s="82">
        <v>36.979999999999997</v>
      </c>
      <c r="J7" s="82">
        <v>241.36</v>
      </c>
      <c r="K7" s="82">
        <v>1.4</v>
      </c>
      <c r="L7" s="90">
        <v>0.06</v>
      </c>
      <c r="M7" s="82">
        <v>0.02</v>
      </c>
      <c r="N7" s="82">
        <v>2.73</v>
      </c>
      <c r="O7" s="90">
        <v>0.92</v>
      </c>
    </row>
    <row r="8" spans="1:15" ht="30" customHeight="1" x14ac:dyDescent="0.25">
      <c r="A8" s="388">
        <v>14</v>
      </c>
      <c r="B8" s="93" t="s">
        <v>97</v>
      </c>
      <c r="C8" s="101" t="s">
        <v>1</v>
      </c>
      <c r="D8" s="250">
        <v>0.05</v>
      </c>
      <c r="E8" s="250">
        <v>8.25</v>
      </c>
      <c r="F8" s="250">
        <v>0.08</v>
      </c>
      <c r="G8" s="250">
        <v>75</v>
      </c>
      <c r="H8" s="250">
        <v>1.2</v>
      </c>
      <c r="I8" s="250">
        <v>0.04</v>
      </c>
      <c r="J8" s="250">
        <v>1.9</v>
      </c>
      <c r="K8" s="250">
        <v>0.02</v>
      </c>
      <c r="L8" s="250">
        <v>0.05</v>
      </c>
      <c r="M8" s="250">
        <v>0</v>
      </c>
      <c r="N8" s="250">
        <v>0.01</v>
      </c>
      <c r="O8" s="250">
        <v>0</v>
      </c>
    </row>
    <row r="9" spans="1:15" ht="30" customHeight="1" x14ac:dyDescent="0.25">
      <c r="A9" s="389"/>
      <c r="B9" s="83" t="s">
        <v>114</v>
      </c>
      <c r="C9" s="84" t="s">
        <v>113</v>
      </c>
      <c r="D9" s="102">
        <v>2.96</v>
      </c>
      <c r="E9" s="102">
        <v>1.1599999999999999</v>
      </c>
      <c r="F9" s="102">
        <v>20.56</v>
      </c>
      <c r="G9" s="102">
        <v>132</v>
      </c>
      <c r="H9" s="102">
        <v>10</v>
      </c>
      <c r="I9" s="102">
        <v>0</v>
      </c>
      <c r="J9" s="102">
        <v>32.799999999999997</v>
      </c>
      <c r="K9" s="102">
        <v>0</v>
      </c>
      <c r="L9" s="102">
        <v>0</v>
      </c>
      <c r="M9" s="102">
        <v>0.16</v>
      </c>
      <c r="N9" s="102">
        <v>1.1200000000000001</v>
      </c>
      <c r="O9" s="102">
        <v>0</v>
      </c>
    </row>
    <row r="10" spans="1:15" ht="30" customHeight="1" x14ac:dyDescent="0.25">
      <c r="A10" s="82">
        <v>383</v>
      </c>
      <c r="B10" s="85" t="s">
        <v>31</v>
      </c>
      <c r="C10" s="86" t="s">
        <v>44</v>
      </c>
      <c r="D10" s="82">
        <v>0.26</v>
      </c>
      <c r="E10" s="82">
        <v>0.05</v>
      </c>
      <c r="F10" s="82">
        <v>15.22</v>
      </c>
      <c r="G10" s="82">
        <v>59</v>
      </c>
      <c r="H10" s="82">
        <v>8.0500000000000007</v>
      </c>
      <c r="I10" s="82">
        <v>5.24</v>
      </c>
      <c r="J10" s="82">
        <v>9.7799999999999994</v>
      </c>
      <c r="K10" s="82">
        <v>0.9</v>
      </c>
      <c r="L10" s="82">
        <v>0</v>
      </c>
      <c r="M10" s="82">
        <v>0</v>
      </c>
      <c r="N10" s="82">
        <v>0</v>
      </c>
      <c r="O10" s="82">
        <v>2.9</v>
      </c>
    </row>
    <row r="11" spans="1:15" s="141" customFormat="1" ht="30" customHeight="1" x14ac:dyDescent="0.25">
      <c r="A11" s="243">
        <v>100</v>
      </c>
      <c r="B11" s="158" t="s">
        <v>32</v>
      </c>
      <c r="C11" s="159" t="s">
        <v>104</v>
      </c>
      <c r="D11" s="151">
        <v>0.5</v>
      </c>
      <c r="E11" s="151">
        <v>0.5</v>
      </c>
      <c r="F11" s="151">
        <v>12.83</v>
      </c>
      <c r="G11" s="151">
        <v>57.82</v>
      </c>
      <c r="H11" s="151">
        <v>25</v>
      </c>
      <c r="I11" s="243">
        <v>14.7</v>
      </c>
      <c r="J11" s="243">
        <v>0</v>
      </c>
      <c r="K11" s="243">
        <v>0.5</v>
      </c>
      <c r="L11" s="243">
        <v>0</v>
      </c>
      <c r="M11" s="243">
        <v>0.04</v>
      </c>
      <c r="N11" s="243">
        <v>0.02</v>
      </c>
      <c r="O11" s="243">
        <v>5</v>
      </c>
    </row>
    <row r="12" spans="1:15" ht="30" customHeight="1" x14ac:dyDescent="0.25">
      <c r="A12" s="82"/>
      <c r="B12" s="252" t="s">
        <v>45</v>
      </c>
      <c r="C12" s="80"/>
      <c r="D12" s="251">
        <f>SUM(D6:D11)</f>
        <v>27.610000000000003</v>
      </c>
      <c r="E12" s="251">
        <f t="shared" ref="E12:N12" si="0">SUM(E6:E11)</f>
        <v>37.639999999999993</v>
      </c>
      <c r="F12" s="251">
        <f t="shared" si="0"/>
        <v>81.929999999999993</v>
      </c>
      <c r="G12" s="251">
        <f t="shared" si="0"/>
        <v>793.43000000000006</v>
      </c>
      <c r="H12" s="251">
        <f t="shared" si="0"/>
        <v>394.84999999999997</v>
      </c>
      <c r="I12" s="251">
        <f t="shared" si="0"/>
        <v>69.649999999999991</v>
      </c>
      <c r="J12" s="251">
        <f t="shared" si="0"/>
        <v>446.74999999999994</v>
      </c>
      <c r="K12" s="251">
        <f t="shared" si="0"/>
        <v>4.67</v>
      </c>
      <c r="L12" s="251">
        <f t="shared" si="0"/>
        <v>0.34</v>
      </c>
      <c r="M12" s="251">
        <f t="shared" si="0"/>
        <v>0.27</v>
      </c>
      <c r="N12" s="251">
        <f t="shared" si="0"/>
        <v>4.25</v>
      </c>
      <c r="O12" s="251">
        <f>SUM(O6:O11)</f>
        <v>9.17</v>
      </c>
    </row>
    <row r="13" spans="1:15" ht="30" customHeight="1" x14ac:dyDescent="0.25">
      <c r="A13" s="87"/>
      <c r="B13" s="88"/>
      <c r="C13" s="89" t="s">
        <v>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5" ht="30" customHeight="1" x14ac:dyDescent="0.25">
      <c r="A14" s="82">
        <v>20</v>
      </c>
      <c r="B14" s="85" t="s">
        <v>37</v>
      </c>
      <c r="C14" s="86" t="s">
        <v>122</v>
      </c>
      <c r="D14" s="108">
        <v>5.61</v>
      </c>
      <c r="E14" s="108">
        <v>4.09</v>
      </c>
      <c r="F14" s="108">
        <v>18.98</v>
      </c>
      <c r="G14" s="82">
        <v>78.8</v>
      </c>
      <c r="H14" s="108">
        <v>38.64</v>
      </c>
      <c r="I14" s="108">
        <v>35.53</v>
      </c>
      <c r="J14" s="108">
        <v>99.32</v>
      </c>
      <c r="K14" s="108">
        <v>2.44</v>
      </c>
      <c r="L14" s="109">
        <v>0.01</v>
      </c>
      <c r="M14" s="82">
        <v>0.02</v>
      </c>
      <c r="N14" s="109">
        <v>1.0900000000000001</v>
      </c>
      <c r="O14" s="109">
        <v>11.44</v>
      </c>
    </row>
    <row r="15" spans="1:15" ht="30" customHeight="1" x14ac:dyDescent="0.25">
      <c r="A15" s="250">
        <v>102</v>
      </c>
      <c r="B15" s="93" t="s">
        <v>47</v>
      </c>
      <c r="C15" s="114" t="s">
        <v>92</v>
      </c>
      <c r="D15" s="250">
        <v>9.27</v>
      </c>
      <c r="E15" s="250">
        <v>8.64</v>
      </c>
      <c r="F15" s="250">
        <v>14.6</v>
      </c>
      <c r="G15" s="250">
        <v>273.95999999999998</v>
      </c>
      <c r="H15" s="250">
        <v>55.91</v>
      </c>
      <c r="I15" s="250">
        <v>43.79</v>
      </c>
      <c r="J15" s="250">
        <v>0</v>
      </c>
      <c r="K15" s="250">
        <v>2.2000000000000002</v>
      </c>
      <c r="L15" s="250">
        <v>0</v>
      </c>
      <c r="M15" s="250">
        <v>0</v>
      </c>
      <c r="N15" s="250">
        <v>0</v>
      </c>
      <c r="O15" s="250">
        <v>7</v>
      </c>
    </row>
    <row r="16" spans="1:15" ht="30" customHeight="1" x14ac:dyDescent="0.25">
      <c r="A16" s="249">
        <v>203</v>
      </c>
      <c r="B16" s="83" t="s">
        <v>53</v>
      </c>
      <c r="C16" s="92" t="s">
        <v>54</v>
      </c>
      <c r="D16" s="249">
        <v>5.8</v>
      </c>
      <c r="E16" s="249">
        <v>0.08</v>
      </c>
      <c r="F16" s="249">
        <v>31</v>
      </c>
      <c r="G16" s="249">
        <v>155</v>
      </c>
      <c r="H16" s="249">
        <v>5.7</v>
      </c>
      <c r="I16" s="249">
        <v>21</v>
      </c>
      <c r="J16" s="249">
        <v>153</v>
      </c>
      <c r="K16" s="249">
        <v>0.8</v>
      </c>
      <c r="L16" s="249">
        <v>0</v>
      </c>
      <c r="M16" s="249">
        <v>0.06</v>
      </c>
      <c r="N16" s="249">
        <v>1.3</v>
      </c>
      <c r="O16" s="249">
        <v>1.4999999999999999E-2</v>
      </c>
    </row>
    <row r="17" spans="1:15" ht="30" customHeight="1" x14ac:dyDescent="0.25">
      <c r="A17" s="82">
        <v>342</v>
      </c>
      <c r="B17" s="85" t="s">
        <v>38</v>
      </c>
      <c r="C17" s="86" t="s">
        <v>112</v>
      </c>
      <c r="D17" s="82">
        <v>10.28</v>
      </c>
      <c r="E17" s="82" t="s">
        <v>130</v>
      </c>
      <c r="F17" s="82" t="s">
        <v>131</v>
      </c>
      <c r="G17" s="82" t="s">
        <v>132</v>
      </c>
      <c r="H17" s="82" t="s">
        <v>133</v>
      </c>
      <c r="I17" s="82">
        <v>0</v>
      </c>
      <c r="J17" s="82">
        <v>0</v>
      </c>
      <c r="K17" s="82" t="s">
        <v>134</v>
      </c>
      <c r="L17" s="82">
        <v>0</v>
      </c>
      <c r="M17" s="82" t="s">
        <v>135</v>
      </c>
      <c r="N17" s="82">
        <v>0</v>
      </c>
      <c r="O17" s="82" t="s">
        <v>136</v>
      </c>
    </row>
    <row r="18" spans="1:15" ht="30" customHeight="1" x14ac:dyDescent="0.25">
      <c r="A18" s="82">
        <v>349</v>
      </c>
      <c r="B18" s="85" t="s">
        <v>31</v>
      </c>
      <c r="C18" s="86" t="s">
        <v>7</v>
      </c>
      <c r="D18" s="82" t="s">
        <v>140</v>
      </c>
      <c r="E18" s="82">
        <v>0</v>
      </c>
      <c r="F18" s="82">
        <v>16.5</v>
      </c>
      <c r="G18" s="82">
        <v>128</v>
      </c>
      <c r="H18" s="82">
        <v>7</v>
      </c>
      <c r="I18" s="82">
        <v>8</v>
      </c>
      <c r="J18" s="82">
        <v>20</v>
      </c>
      <c r="K18" s="82" t="s">
        <v>141</v>
      </c>
      <c r="L18" s="82" t="s">
        <v>142</v>
      </c>
      <c r="M18" s="82">
        <v>0.01</v>
      </c>
      <c r="N18" s="82">
        <v>0.06</v>
      </c>
      <c r="O18" s="82">
        <v>6.8</v>
      </c>
    </row>
    <row r="19" spans="1:15" ht="30" customHeight="1" x14ac:dyDescent="0.25">
      <c r="A19" s="82"/>
      <c r="B19" s="85" t="s">
        <v>38</v>
      </c>
      <c r="C19" s="86" t="s">
        <v>8</v>
      </c>
      <c r="D19" s="82">
        <v>1.8</v>
      </c>
      <c r="E19" s="82">
        <v>3</v>
      </c>
      <c r="F19" s="82">
        <v>13.2</v>
      </c>
      <c r="G19" s="82">
        <v>164</v>
      </c>
      <c r="H19" s="82">
        <v>6.4</v>
      </c>
      <c r="I19" s="82">
        <v>16.5</v>
      </c>
      <c r="J19" s="82">
        <v>43.5</v>
      </c>
      <c r="K19" s="82">
        <v>0.5</v>
      </c>
      <c r="L19" s="82">
        <v>0</v>
      </c>
      <c r="M19" s="82">
        <v>0.05</v>
      </c>
      <c r="N19" s="82">
        <v>0.4</v>
      </c>
      <c r="O19" s="82">
        <v>0</v>
      </c>
    </row>
    <row r="20" spans="1:15" ht="30" customHeight="1" x14ac:dyDescent="0.25">
      <c r="A20" s="90"/>
      <c r="B20" s="88" t="s">
        <v>100</v>
      </c>
      <c r="C20" s="89"/>
      <c r="D20" s="87">
        <f>SUM(D14:D19)</f>
        <v>32.76</v>
      </c>
      <c r="E20" s="87">
        <f t="shared" ref="E20:O20" si="1">SUM(E14:E19)</f>
        <v>15.81</v>
      </c>
      <c r="F20" s="87">
        <f t="shared" si="1"/>
        <v>94.28</v>
      </c>
      <c r="G20" s="87">
        <f t="shared" si="1"/>
        <v>799.76</v>
      </c>
      <c r="H20" s="87">
        <f t="shared" si="1"/>
        <v>113.65</v>
      </c>
      <c r="I20" s="87">
        <f t="shared" si="1"/>
        <v>124.82</v>
      </c>
      <c r="J20" s="87">
        <f t="shared" si="1"/>
        <v>315.82</v>
      </c>
      <c r="K20" s="87">
        <f t="shared" si="1"/>
        <v>5.94</v>
      </c>
      <c r="L20" s="87">
        <f t="shared" si="1"/>
        <v>0.01</v>
      </c>
      <c r="M20" s="87">
        <f t="shared" si="1"/>
        <v>0.14000000000000001</v>
      </c>
      <c r="N20" s="87">
        <f t="shared" si="1"/>
        <v>2.85</v>
      </c>
      <c r="O20" s="87">
        <f t="shared" si="1"/>
        <v>25.254999999999999</v>
      </c>
    </row>
    <row r="21" spans="1:15" ht="30" customHeight="1" x14ac:dyDescent="0.25">
      <c r="A21" s="90"/>
      <c r="B21" s="252"/>
      <c r="C21" s="94" t="s">
        <v>9</v>
      </c>
      <c r="D21" s="87">
        <f>D12+D20</f>
        <v>60.370000000000005</v>
      </c>
      <c r="E21" s="87">
        <f t="shared" ref="E21:O21" si="2">E12+E20</f>
        <v>53.449999999999996</v>
      </c>
      <c r="F21" s="87">
        <f t="shared" si="2"/>
        <v>176.20999999999998</v>
      </c>
      <c r="G21" s="87">
        <f t="shared" si="2"/>
        <v>1593.19</v>
      </c>
      <c r="H21" s="87">
        <f t="shared" si="2"/>
        <v>508.5</v>
      </c>
      <c r="I21" s="87">
        <f t="shared" si="2"/>
        <v>194.46999999999997</v>
      </c>
      <c r="J21" s="87">
        <f t="shared" si="2"/>
        <v>762.56999999999994</v>
      </c>
      <c r="K21" s="87">
        <f t="shared" si="2"/>
        <v>10.61</v>
      </c>
      <c r="L21" s="87">
        <f t="shared" si="2"/>
        <v>0.35000000000000003</v>
      </c>
      <c r="M21" s="87">
        <f t="shared" si="2"/>
        <v>0.41000000000000003</v>
      </c>
      <c r="N21" s="87">
        <f t="shared" si="2"/>
        <v>7.1</v>
      </c>
      <c r="O21" s="87">
        <f t="shared" si="2"/>
        <v>34.424999999999997</v>
      </c>
    </row>
  </sheetData>
  <mergeCells count="9">
    <mergeCell ref="A8:A9"/>
    <mergeCell ref="G3:G4"/>
    <mergeCell ref="H3:K3"/>
    <mergeCell ref="L3:O3"/>
    <mergeCell ref="B3:B4"/>
    <mergeCell ref="C3:C4"/>
    <mergeCell ref="D3:D4"/>
    <mergeCell ref="E3:E4"/>
    <mergeCell ref="F3:F4"/>
  </mergeCells>
  <pageMargins left="0.19685039370078741" right="0.19685039370078741" top="0.19685039370078741" bottom="0.19685039370078741" header="0" footer="0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60" workbookViewId="0">
      <selection activeCell="A3" sqref="A3:O19"/>
    </sheetView>
  </sheetViews>
  <sheetFormatPr defaultRowHeight="15" x14ac:dyDescent="0.25"/>
  <cols>
    <col min="1" max="1" width="10.42578125" style="95" customWidth="1"/>
    <col min="2" max="2" width="10.42578125" style="96" customWidth="1"/>
    <col min="3" max="3" width="31.42578125" style="95" customWidth="1"/>
    <col min="4" max="5" width="9.28515625" style="95" customWidth="1"/>
    <col min="6" max="6" width="11.85546875" style="95" bestFit="1" customWidth="1"/>
    <col min="7" max="7" width="10.7109375" style="95" customWidth="1"/>
    <col min="8" max="15" width="9.28515625" style="95" customWidth="1"/>
    <col min="16" max="16384" width="9.140625" style="95"/>
  </cols>
  <sheetData>
    <row r="1" spans="1:15" ht="30" customHeight="1" x14ac:dyDescent="0.25">
      <c r="A1" s="141"/>
      <c r="B1" s="142"/>
      <c r="C1" s="143" t="s">
        <v>76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30" customHeight="1" x14ac:dyDescent="0.25">
      <c r="A2" s="146"/>
      <c r="B2" s="147"/>
      <c r="C2" s="170" t="s">
        <v>77</v>
      </c>
      <c r="D2" s="146"/>
      <c r="E2" s="146"/>
      <c r="F2" s="146"/>
      <c r="G2" s="149"/>
      <c r="H2" s="146"/>
      <c r="I2" s="146"/>
      <c r="J2" s="146"/>
      <c r="K2" s="146"/>
      <c r="L2" s="146"/>
      <c r="M2" s="146"/>
      <c r="N2" s="146"/>
      <c r="O2" s="146"/>
    </row>
    <row r="3" spans="1:15" ht="30" customHeight="1" x14ac:dyDescent="0.25">
      <c r="A3" s="237" t="s">
        <v>13</v>
      </c>
      <c r="B3" s="372" t="s">
        <v>14</v>
      </c>
      <c r="C3" s="367" t="s">
        <v>15</v>
      </c>
      <c r="D3" s="367" t="s">
        <v>16</v>
      </c>
      <c r="E3" s="367" t="s">
        <v>17</v>
      </c>
      <c r="F3" s="367" t="s">
        <v>18</v>
      </c>
      <c r="G3" s="367" t="s">
        <v>19</v>
      </c>
      <c r="H3" s="367" t="s">
        <v>20</v>
      </c>
      <c r="I3" s="367"/>
      <c r="J3" s="367"/>
      <c r="K3" s="367"/>
      <c r="L3" s="367" t="s">
        <v>21</v>
      </c>
      <c r="M3" s="367"/>
      <c r="N3" s="367"/>
      <c r="O3" s="367"/>
    </row>
    <row r="4" spans="1:15" ht="30" customHeight="1" x14ac:dyDescent="0.25">
      <c r="A4" s="237" t="s">
        <v>22</v>
      </c>
      <c r="B4" s="372"/>
      <c r="C4" s="367"/>
      <c r="D4" s="367"/>
      <c r="E4" s="367"/>
      <c r="F4" s="367"/>
      <c r="G4" s="367"/>
      <c r="H4" s="237" t="s">
        <v>23</v>
      </c>
      <c r="I4" s="237" t="s">
        <v>24</v>
      </c>
      <c r="J4" s="237" t="s">
        <v>25</v>
      </c>
      <c r="K4" s="237" t="s">
        <v>26</v>
      </c>
      <c r="L4" s="237" t="s">
        <v>27</v>
      </c>
      <c r="M4" s="237" t="s">
        <v>28</v>
      </c>
      <c r="N4" s="237" t="s">
        <v>29</v>
      </c>
      <c r="O4" s="237" t="s">
        <v>30</v>
      </c>
    </row>
    <row r="5" spans="1:15" ht="30" customHeight="1" x14ac:dyDescent="0.25">
      <c r="A5" s="237"/>
      <c r="B5" s="150"/>
      <c r="C5" s="241" t="s">
        <v>10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5" ht="30" customHeight="1" x14ac:dyDescent="0.25">
      <c r="A6" s="151">
        <v>203</v>
      </c>
      <c r="B6" s="152" t="s">
        <v>179</v>
      </c>
      <c r="C6" s="153" t="s">
        <v>54</v>
      </c>
      <c r="D6" s="242">
        <v>5.8</v>
      </c>
      <c r="E6" s="242">
        <v>0.08</v>
      </c>
      <c r="F6" s="242">
        <v>31</v>
      </c>
      <c r="G6" s="242">
        <v>155</v>
      </c>
      <c r="H6" s="151">
        <v>5.7</v>
      </c>
      <c r="I6" s="151">
        <v>21</v>
      </c>
      <c r="J6" s="151">
        <v>153</v>
      </c>
      <c r="K6" s="151">
        <v>0.8</v>
      </c>
      <c r="L6" s="151">
        <v>0</v>
      </c>
      <c r="M6" s="151">
        <v>0.06</v>
      </c>
      <c r="N6" s="151">
        <v>1.3</v>
      </c>
      <c r="O6" s="151">
        <v>1.4999999999999999E-2</v>
      </c>
    </row>
    <row r="7" spans="1:15" ht="30" customHeight="1" x14ac:dyDescent="0.25">
      <c r="A7" s="151">
        <v>301</v>
      </c>
      <c r="B7" s="152" t="s">
        <v>37</v>
      </c>
      <c r="C7" s="155" t="s">
        <v>148</v>
      </c>
      <c r="D7" s="194">
        <v>8.93</v>
      </c>
      <c r="E7" s="194">
        <v>6.74</v>
      </c>
      <c r="F7" s="194">
        <v>8.9700000000000006</v>
      </c>
      <c r="G7" s="194">
        <v>132</v>
      </c>
      <c r="H7" s="151">
        <v>7.6</v>
      </c>
      <c r="I7" s="151">
        <v>12.6</v>
      </c>
      <c r="J7" s="151">
        <v>145.6</v>
      </c>
      <c r="K7" s="151">
        <v>4.5999999999999996</v>
      </c>
      <c r="L7" s="151">
        <v>0.01</v>
      </c>
      <c r="M7" s="151">
        <v>1.4E-2</v>
      </c>
      <c r="N7" s="151">
        <v>3.2</v>
      </c>
      <c r="O7" s="151">
        <v>10.6</v>
      </c>
    </row>
    <row r="8" spans="1:15" ht="30" customHeight="1" x14ac:dyDescent="0.25">
      <c r="A8" s="153"/>
      <c r="B8" s="152" t="s">
        <v>114</v>
      </c>
      <c r="C8" s="155" t="s">
        <v>113</v>
      </c>
      <c r="D8" s="206">
        <v>2.96</v>
      </c>
      <c r="E8" s="206">
        <v>1.1599999999999999</v>
      </c>
      <c r="F8" s="206">
        <v>20.56</v>
      </c>
      <c r="G8" s="206">
        <v>132</v>
      </c>
      <c r="H8" s="156">
        <v>10</v>
      </c>
      <c r="I8" s="156">
        <v>0</v>
      </c>
      <c r="J8" s="156">
        <v>32.799999999999997</v>
      </c>
      <c r="K8" s="156">
        <v>0</v>
      </c>
      <c r="L8" s="156">
        <v>0</v>
      </c>
      <c r="M8" s="156">
        <v>0.16</v>
      </c>
      <c r="N8" s="156">
        <v>1.1200000000000001</v>
      </c>
      <c r="O8" s="156">
        <v>0</v>
      </c>
    </row>
    <row r="9" spans="1:15" ht="30" customHeight="1" x14ac:dyDescent="0.25">
      <c r="A9" s="151">
        <v>385</v>
      </c>
      <c r="B9" s="152" t="s">
        <v>31</v>
      </c>
      <c r="C9" s="153" t="s">
        <v>61</v>
      </c>
      <c r="D9" s="207">
        <v>3.17</v>
      </c>
      <c r="E9" s="207">
        <v>2.68</v>
      </c>
      <c r="F9" s="207">
        <v>15.95</v>
      </c>
      <c r="G9" s="151">
        <v>100.6</v>
      </c>
      <c r="H9" s="207">
        <v>125.78</v>
      </c>
      <c r="I9" s="207">
        <v>14</v>
      </c>
      <c r="J9" s="207">
        <v>90</v>
      </c>
      <c r="K9" s="207">
        <v>0.13</v>
      </c>
      <c r="L9" s="207">
        <v>20</v>
      </c>
      <c r="M9" s="207">
        <v>0.16</v>
      </c>
      <c r="N9" s="151">
        <v>0</v>
      </c>
      <c r="O9" s="207">
        <v>1.3</v>
      </c>
    </row>
    <row r="10" spans="1:15" ht="30" customHeight="1" x14ac:dyDescent="0.25">
      <c r="A10" s="243">
        <v>100</v>
      </c>
      <c r="B10" s="158" t="s">
        <v>32</v>
      </c>
      <c r="C10" s="159" t="s">
        <v>104</v>
      </c>
      <c r="D10" s="151">
        <v>0.5</v>
      </c>
      <c r="E10" s="151">
        <v>0.5</v>
      </c>
      <c r="F10" s="151">
        <v>12.83</v>
      </c>
      <c r="G10" s="151">
        <v>57.82</v>
      </c>
      <c r="H10" s="151">
        <v>25</v>
      </c>
      <c r="I10" s="243">
        <v>14.7</v>
      </c>
      <c r="J10" s="243">
        <v>0</v>
      </c>
      <c r="K10" s="243">
        <v>0.5</v>
      </c>
      <c r="L10" s="243">
        <v>0</v>
      </c>
      <c r="M10" s="243">
        <v>0.04</v>
      </c>
      <c r="N10" s="243">
        <v>0.02</v>
      </c>
      <c r="O10" s="243">
        <v>5</v>
      </c>
    </row>
    <row r="11" spans="1:15" ht="30" customHeight="1" x14ac:dyDescent="0.25">
      <c r="A11" s="237"/>
      <c r="B11" s="246" t="s">
        <v>33</v>
      </c>
      <c r="C11" s="241"/>
      <c r="D11" s="237">
        <f>SUM(D6:D10)</f>
        <v>21.36</v>
      </c>
      <c r="E11" s="237">
        <f t="shared" ref="E11:O11" si="0">SUM(E6:E10)</f>
        <v>11.16</v>
      </c>
      <c r="F11" s="237">
        <f t="shared" si="0"/>
        <v>89.31</v>
      </c>
      <c r="G11" s="237">
        <f t="shared" si="0"/>
        <v>577.42000000000007</v>
      </c>
      <c r="H11" s="237">
        <f t="shared" si="0"/>
        <v>174.08</v>
      </c>
      <c r="I11" s="237">
        <f t="shared" si="0"/>
        <v>62.3</v>
      </c>
      <c r="J11" s="237">
        <f t="shared" si="0"/>
        <v>421.40000000000003</v>
      </c>
      <c r="K11" s="237">
        <f t="shared" si="0"/>
        <v>6.0299999999999994</v>
      </c>
      <c r="L11" s="237">
        <f t="shared" si="0"/>
        <v>20.010000000000002</v>
      </c>
      <c r="M11" s="237">
        <f t="shared" si="0"/>
        <v>0.434</v>
      </c>
      <c r="N11" s="237">
        <f t="shared" si="0"/>
        <v>5.64</v>
      </c>
      <c r="O11" s="237">
        <f t="shared" si="0"/>
        <v>16.914999999999999</v>
      </c>
    </row>
    <row r="12" spans="1:15" ht="30" customHeight="1" x14ac:dyDescent="0.25">
      <c r="A12" s="160"/>
      <c r="B12" s="161"/>
      <c r="C12" s="162" t="s">
        <v>4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</row>
    <row r="13" spans="1:15" ht="30" customHeight="1" x14ac:dyDescent="0.25">
      <c r="A13" s="151">
        <v>63</v>
      </c>
      <c r="B13" s="152" t="s">
        <v>37</v>
      </c>
      <c r="C13" s="153" t="s">
        <v>181</v>
      </c>
      <c r="D13" s="189">
        <v>1.92</v>
      </c>
      <c r="E13" s="189">
        <v>10.08</v>
      </c>
      <c r="F13" s="189">
        <v>7.89</v>
      </c>
      <c r="G13" s="189">
        <v>78.22</v>
      </c>
      <c r="H13" s="189">
        <v>56.33</v>
      </c>
      <c r="I13" s="189">
        <v>20.58</v>
      </c>
      <c r="J13" s="189">
        <v>37.43</v>
      </c>
      <c r="K13" s="189">
        <v>0.8</v>
      </c>
      <c r="L13" s="151">
        <v>0</v>
      </c>
      <c r="M13" s="151">
        <v>0.04</v>
      </c>
      <c r="N13" s="151">
        <v>0.82</v>
      </c>
      <c r="O13" s="151">
        <v>48.35</v>
      </c>
    </row>
    <row r="14" spans="1:15" ht="30" customHeight="1" x14ac:dyDescent="0.25">
      <c r="A14" s="151">
        <v>104</v>
      </c>
      <c r="B14" s="152" t="s">
        <v>47</v>
      </c>
      <c r="C14" s="153" t="s">
        <v>182</v>
      </c>
      <c r="D14" s="151">
        <v>2.21</v>
      </c>
      <c r="E14" s="151">
        <v>5.0599999999999996</v>
      </c>
      <c r="F14" s="151">
        <v>11.92</v>
      </c>
      <c r="G14" s="151">
        <v>120.25</v>
      </c>
      <c r="H14" s="151">
        <v>19.7</v>
      </c>
      <c r="I14" s="151">
        <v>0.3</v>
      </c>
      <c r="J14" s="151">
        <v>0.5</v>
      </c>
      <c r="K14" s="151">
        <v>0.57999999999999996</v>
      </c>
      <c r="L14" s="151">
        <v>0.02</v>
      </c>
      <c r="M14" s="151">
        <v>0.05</v>
      </c>
      <c r="N14" s="151">
        <v>1.4999999999999999E-2</v>
      </c>
      <c r="O14" s="151">
        <v>0.5</v>
      </c>
    </row>
    <row r="15" spans="1:15" ht="30" customHeight="1" x14ac:dyDescent="0.25">
      <c r="A15" s="243">
        <v>145</v>
      </c>
      <c r="B15" s="158" t="s">
        <v>35</v>
      </c>
      <c r="C15" s="177" t="s">
        <v>48</v>
      </c>
      <c r="D15" s="151">
        <v>27.53</v>
      </c>
      <c r="E15" s="151">
        <v>7.47</v>
      </c>
      <c r="F15" s="151">
        <v>21.95</v>
      </c>
      <c r="G15" s="151">
        <v>265</v>
      </c>
      <c r="H15" s="151">
        <v>31.1</v>
      </c>
      <c r="I15" s="151">
        <v>65.7</v>
      </c>
      <c r="J15" s="151">
        <v>3.37</v>
      </c>
      <c r="K15" s="151">
        <v>4.03</v>
      </c>
      <c r="L15" s="151">
        <v>0</v>
      </c>
      <c r="M15" s="151">
        <v>0</v>
      </c>
      <c r="N15" s="151">
        <v>0</v>
      </c>
      <c r="O15" s="151">
        <v>8.7100000000000009</v>
      </c>
    </row>
    <row r="16" spans="1:15" ht="30" customHeight="1" x14ac:dyDescent="0.25">
      <c r="A16" s="151">
        <v>376</v>
      </c>
      <c r="B16" s="152" t="s">
        <v>31</v>
      </c>
      <c r="C16" s="153" t="s">
        <v>2</v>
      </c>
      <c r="D16" s="190">
        <v>0.4</v>
      </c>
      <c r="E16" s="190">
        <v>0.2</v>
      </c>
      <c r="F16" s="190">
        <v>19</v>
      </c>
      <c r="G16" s="190">
        <v>118</v>
      </c>
      <c r="H16" s="190">
        <v>7.4</v>
      </c>
      <c r="I16" s="190">
        <v>3.6</v>
      </c>
      <c r="J16" s="190">
        <v>15.6</v>
      </c>
      <c r="K16" s="190">
        <v>0.4</v>
      </c>
      <c r="L16" s="190">
        <v>0</v>
      </c>
      <c r="M16" s="190">
        <v>0</v>
      </c>
      <c r="N16" s="190">
        <v>0</v>
      </c>
      <c r="O16" s="190">
        <v>160</v>
      </c>
    </row>
    <row r="17" spans="1:15" ht="30" customHeight="1" x14ac:dyDescent="0.25">
      <c r="A17" s="243"/>
      <c r="B17" s="158" t="s">
        <v>38</v>
      </c>
      <c r="C17" s="177" t="s">
        <v>8</v>
      </c>
      <c r="D17" s="243">
        <v>1.8</v>
      </c>
      <c r="E17" s="243">
        <v>3</v>
      </c>
      <c r="F17" s="243">
        <v>13.2</v>
      </c>
      <c r="G17" s="243">
        <v>164</v>
      </c>
      <c r="H17" s="243">
        <v>6.4</v>
      </c>
      <c r="I17" s="243">
        <v>16.5</v>
      </c>
      <c r="J17" s="243">
        <v>43.5</v>
      </c>
      <c r="K17" s="243">
        <v>0.5</v>
      </c>
      <c r="L17" s="243">
        <v>0</v>
      </c>
      <c r="M17" s="243">
        <v>0.05</v>
      </c>
      <c r="N17" s="243">
        <v>0.4</v>
      </c>
      <c r="O17" s="243">
        <v>0</v>
      </c>
    </row>
    <row r="18" spans="1:15" ht="30" customHeight="1" x14ac:dyDescent="0.25">
      <c r="A18" s="163"/>
      <c r="B18" s="246" t="s">
        <v>33</v>
      </c>
      <c r="C18" s="162"/>
      <c r="D18" s="160">
        <f>SUM(D13:D17)</f>
        <v>33.86</v>
      </c>
      <c r="E18" s="160">
        <f t="shared" ref="E18:O18" si="1">SUM(E13:E17)</f>
        <v>25.81</v>
      </c>
      <c r="F18" s="160">
        <f t="shared" si="1"/>
        <v>73.959999999999994</v>
      </c>
      <c r="G18" s="160">
        <f t="shared" si="1"/>
        <v>745.47</v>
      </c>
      <c r="H18" s="160">
        <f t="shared" si="1"/>
        <v>120.93</v>
      </c>
      <c r="I18" s="160">
        <f t="shared" si="1"/>
        <v>106.67999999999999</v>
      </c>
      <c r="J18" s="160">
        <f t="shared" si="1"/>
        <v>100.4</v>
      </c>
      <c r="K18" s="160">
        <f t="shared" si="1"/>
        <v>6.3100000000000005</v>
      </c>
      <c r="L18" s="160">
        <f t="shared" si="1"/>
        <v>0.02</v>
      </c>
      <c r="M18" s="160">
        <f t="shared" si="1"/>
        <v>0.14000000000000001</v>
      </c>
      <c r="N18" s="160">
        <f t="shared" si="1"/>
        <v>1.2349999999999999</v>
      </c>
      <c r="O18" s="160">
        <f t="shared" si="1"/>
        <v>217.56</v>
      </c>
    </row>
    <row r="19" spans="1:15" ht="30" customHeight="1" x14ac:dyDescent="0.25">
      <c r="A19" s="163"/>
      <c r="B19" s="161"/>
      <c r="C19" s="168" t="s">
        <v>9</v>
      </c>
      <c r="D19" s="160">
        <f>D11+D18</f>
        <v>55.22</v>
      </c>
      <c r="E19" s="160">
        <f t="shared" ref="E19:O19" si="2">E11+E18</f>
        <v>36.97</v>
      </c>
      <c r="F19" s="160">
        <f t="shared" si="2"/>
        <v>163.26999999999998</v>
      </c>
      <c r="G19" s="160">
        <f t="shared" si="2"/>
        <v>1322.89</v>
      </c>
      <c r="H19" s="160">
        <f t="shared" si="2"/>
        <v>295.01</v>
      </c>
      <c r="I19" s="160">
        <f t="shared" si="2"/>
        <v>168.98</v>
      </c>
      <c r="J19" s="160">
        <f t="shared" si="2"/>
        <v>521.80000000000007</v>
      </c>
      <c r="K19" s="160">
        <f t="shared" si="2"/>
        <v>12.34</v>
      </c>
      <c r="L19" s="160">
        <f t="shared" si="2"/>
        <v>20.03</v>
      </c>
      <c r="M19" s="160">
        <f t="shared" si="2"/>
        <v>0.57400000000000007</v>
      </c>
      <c r="N19" s="160">
        <f t="shared" si="2"/>
        <v>6.875</v>
      </c>
      <c r="O19" s="160">
        <f t="shared" si="2"/>
        <v>234.47499999999999</v>
      </c>
    </row>
  </sheetData>
  <mergeCells count="8">
    <mergeCell ref="H3:K3"/>
    <mergeCell ref="L3:O3"/>
    <mergeCell ref="B3:B4"/>
    <mergeCell ref="C3:C4"/>
    <mergeCell ref="D3:D4"/>
    <mergeCell ref="E3:E4"/>
    <mergeCell ref="F3:F4"/>
    <mergeCell ref="G3:G4"/>
  </mergeCells>
  <pageMargins left="0.19685039370078741" right="0.19685039370078741" top="0.19685039370078741" bottom="0.19685039370078741" header="0" footer="0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70" zoomScaleSheetLayoutView="70" workbookViewId="0">
      <selection activeCell="A3" sqref="A3:O20"/>
    </sheetView>
  </sheetViews>
  <sheetFormatPr defaultRowHeight="15" x14ac:dyDescent="0.25"/>
  <cols>
    <col min="1" max="1" width="10.42578125" style="107" customWidth="1"/>
    <col min="2" max="2" width="10.42578125" style="110" customWidth="1"/>
    <col min="3" max="3" width="31.42578125" style="107" customWidth="1"/>
    <col min="4" max="5" width="9.28515625" style="107" customWidth="1"/>
    <col min="6" max="6" width="11" style="107" customWidth="1"/>
    <col min="7" max="7" width="10.42578125" style="107" customWidth="1"/>
    <col min="8" max="15" width="9.28515625" style="107" customWidth="1"/>
    <col min="16" max="16384" width="9.140625" style="107"/>
  </cols>
  <sheetData>
    <row r="1" spans="1:15" s="95" customFormat="1" ht="30" customHeight="1" x14ac:dyDescent="0.25">
      <c r="B1" s="96"/>
      <c r="C1" s="97" t="s">
        <v>80</v>
      </c>
      <c r="D1" s="112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s="95" customFormat="1" ht="30" customHeight="1" x14ac:dyDescent="0.25">
      <c r="A2" s="98"/>
      <c r="B2" s="99"/>
      <c r="C2" s="100" t="s">
        <v>81</v>
      </c>
      <c r="D2" s="100"/>
      <c r="E2" s="98"/>
      <c r="F2" s="98"/>
      <c r="G2" s="113"/>
      <c r="H2" s="98"/>
      <c r="I2" s="98"/>
      <c r="J2" s="98"/>
      <c r="K2" s="98"/>
      <c r="L2" s="98"/>
      <c r="M2" s="98"/>
      <c r="N2" s="98"/>
      <c r="O2" s="98"/>
    </row>
    <row r="3" spans="1:15" s="95" customFormat="1" ht="30" customHeight="1" x14ac:dyDescent="0.25">
      <c r="A3" s="251" t="s">
        <v>13</v>
      </c>
      <c r="B3" s="391" t="s">
        <v>14</v>
      </c>
      <c r="C3" s="390" t="s">
        <v>15</v>
      </c>
      <c r="D3" s="390" t="s">
        <v>16</v>
      </c>
      <c r="E3" s="390" t="s">
        <v>17</v>
      </c>
      <c r="F3" s="390" t="s">
        <v>18</v>
      </c>
      <c r="G3" s="390" t="s">
        <v>19</v>
      </c>
      <c r="H3" s="390" t="s">
        <v>20</v>
      </c>
      <c r="I3" s="390"/>
      <c r="J3" s="390"/>
      <c r="K3" s="390"/>
      <c r="L3" s="390" t="s">
        <v>21</v>
      </c>
      <c r="M3" s="390"/>
      <c r="N3" s="390"/>
      <c r="O3" s="390"/>
    </row>
    <row r="4" spans="1:15" s="95" customFormat="1" ht="30" customHeight="1" x14ac:dyDescent="0.25">
      <c r="A4" s="251" t="s">
        <v>22</v>
      </c>
      <c r="B4" s="391"/>
      <c r="C4" s="390"/>
      <c r="D4" s="390"/>
      <c r="E4" s="390"/>
      <c r="F4" s="390"/>
      <c r="G4" s="390"/>
      <c r="H4" s="251" t="s">
        <v>23</v>
      </c>
      <c r="I4" s="251" t="s">
        <v>24</v>
      </c>
      <c r="J4" s="251" t="s">
        <v>25</v>
      </c>
      <c r="K4" s="251" t="s">
        <v>26</v>
      </c>
      <c r="L4" s="251" t="s">
        <v>27</v>
      </c>
      <c r="M4" s="251" t="s">
        <v>28</v>
      </c>
      <c r="N4" s="251" t="s">
        <v>29</v>
      </c>
      <c r="O4" s="251" t="s">
        <v>30</v>
      </c>
    </row>
    <row r="5" spans="1:15" s="95" customFormat="1" ht="30" customHeight="1" x14ac:dyDescent="0.25">
      <c r="A5" s="251"/>
      <c r="B5" s="79"/>
      <c r="C5" s="80" t="s">
        <v>10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5" s="95" customFormat="1" ht="30" customHeight="1" x14ac:dyDescent="0.25">
      <c r="A6" s="189">
        <v>175</v>
      </c>
      <c r="B6" s="198" t="s">
        <v>53</v>
      </c>
      <c r="C6" s="199" t="s">
        <v>119</v>
      </c>
      <c r="D6" s="151">
        <v>5.86</v>
      </c>
      <c r="E6" s="151">
        <v>12.04</v>
      </c>
      <c r="F6" s="151">
        <v>33.159999999999997</v>
      </c>
      <c r="G6" s="151">
        <v>264</v>
      </c>
      <c r="H6" s="151">
        <v>125.24</v>
      </c>
      <c r="I6" s="151">
        <v>36.32</v>
      </c>
      <c r="J6" s="151">
        <v>152.66</v>
      </c>
      <c r="K6" s="151">
        <v>0.39</v>
      </c>
      <c r="L6" s="151">
        <v>0.06</v>
      </c>
      <c r="M6" s="151">
        <v>0.12</v>
      </c>
      <c r="N6" s="151">
        <v>0.16</v>
      </c>
      <c r="O6" s="151">
        <v>1.22</v>
      </c>
    </row>
    <row r="7" spans="1:15" s="95" customFormat="1" ht="30" customHeight="1" x14ac:dyDescent="0.25">
      <c r="A7" s="373">
        <v>15</v>
      </c>
      <c r="B7" s="152" t="s">
        <v>97</v>
      </c>
      <c r="C7" s="155" t="s">
        <v>1</v>
      </c>
      <c r="D7" s="243">
        <v>0.05</v>
      </c>
      <c r="E7" s="243">
        <v>8.25</v>
      </c>
      <c r="F7" s="243">
        <v>0.08</v>
      </c>
      <c r="G7" s="243">
        <v>75</v>
      </c>
      <c r="H7" s="243">
        <v>1.2</v>
      </c>
      <c r="I7" s="243">
        <v>0.04</v>
      </c>
      <c r="J7" s="243">
        <v>1.9</v>
      </c>
      <c r="K7" s="243">
        <v>0.02</v>
      </c>
      <c r="L7" s="243">
        <v>0.05</v>
      </c>
      <c r="M7" s="243">
        <v>0</v>
      </c>
      <c r="N7" s="243">
        <v>0.01</v>
      </c>
      <c r="O7" s="243">
        <v>0</v>
      </c>
    </row>
    <row r="8" spans="1:15" s="95" customFormat="1" ht="30" customHeight="1" x14ac:dyDescent="0.25">
      <c r="A8" s="381"/>
      <c r="B8" s="152" t="s">
        <v>116</v>
      </c>
      <c r="C8" s="153" t="s">
        <v>60</v>
      </c>
      <c r="D8" s="151">
        <v>3.05</v>
      </c>
      <c r="E8" s="151">
        <v>4.63</v>
      </c>
      <c r="F8" s="151">
        <v>0</v>
      </c>
      <c r="G8" s="151">
        <v>57</v>
      </c>
      <c r="H8" s="151">
        <v>1.52</v>
      </c>
      <c r="I8" s="151">
        <v>0.04</v>
      </c>
      <c r="J8" s="151">
        <v>1.9</v>
      </c>
      <c r="K8" s="151">
        <v>0.02</v>
      </c>
      <c r="L8" s="151">
        <v>0.04</v>
      </c>
      <c r="M8" s="151">
        <v>0.01</v>
      </c>
      <c r="N8" s="151">
        <v>0.06</v>
      </c>
      <c r="O8" s="151">
        <v>0.48</v>
      </c>
    </row>
    <row r="9" spans="1:15" s="95" customFormat="1" ht="30" customHeight="1" x14ac:dyDescent="0.25">
      <c r="A9" s="374"/>
      <c r="B9" s="152" t="s">
        <v>114</v>
      </c>
      <c r="C9" s="155" t="s">
        <v>113</v>
      </c>
      <c r="D9" s="156">
        <v>2.96</v>
      </c>
      <c r="E9" s="156">
        <v>1.1599999999999999</v>
      </c>
      <c r="F9" s="156">
        <v>20.56</v>
      </c>
      <c r="G9" s="156">
        <v>132</v>
      </c>
      <c r="H9" s="156">
        <v>10</v>
      </c>
      <c r="I9" s="156">
        <v>0</v>
      </c>
      <c r="J9" s="156">
        <v>32.799999999999997</v>
      </c>
      <c r="K9" s="156">
        <v>0</v>
      </c>
      <c r="L9" s="156">
        <v>0</v>
      </c>
      <c r="M9" s="156">
        <v>0.16</v>
      </c>
      <c r="N9" s="156">
        <v>1.1200000000000001</v>
      </c>
      <c r="O9" s="156">
        <v>0</v>
      </c>
    </row>
    <row r="10" spans="1:15" s="95" customFormat="1" ht="30" customHeight="1" x14ac:dyDescent="0.25">
      <c r="A10" s="151">
        <v>376</v>
      </c>
      <c r="B10" s="152" t="s">
        <v>31</v>
      </c>
      <c r="C10" s="153" t="s">
        <v>2</v>
      </c>
      <c r="D10" s="151">
        <v>0.1</v>
      </c>
      <c r="E10" s="151">
        <v>0</v>
      </c>
      <c r="F10" s="151">
        <v>16.7</v>
      </c>
      <c r="G10" s="151">
        <v>63</v>
      </c>
      <c r="H10" s="243">
        <v>5.25</v>
      </c>
      <c r="I10" s="243">
        <v>4.4000000000000004</v>
      </c>
      <c r="J10" s="243">
        <v>8.24</v>
      </c>
      <c r="K10" s="243">
        <v>0.8</v>
      </c>
      <c r="L10" s="243">
        <v>0</v>
      </c>
      <c r="M10" s="243">
        <v>0</v>
      </c>
      <c r="N10" s="243">
        <v>0</v>
      </c>
      <c r="O10" s="243">
        <v>0.1</v>
      </c>
    </row>
    <row r="11" spans="1:15" s="95" customFormat="1" ht="30" customHeight="1" x14ac:dyDescent="0.25">
      <c r="A11" s="237"/>
      <c r="B11" s="246" t="s">
        <v>33</v>
      </c>
      <c r="C11" s="241"/>
      <c r="D11" s="237">
        <f t="shared" ref="D11:O11" si="0">SUM(D6:D10)</f>
        <v>12.020000000000001</v>
      </c>
      <c r="E11" s="237">
        <f t="shared" si="0"/>
        <v>26.08</v>
      </c>
      <c r="F11" s="237">
        <f t="shared" si="0"/>
        <v>70.5</v>
      </c>
      <c r="G11" s="237">
        <f t="shared" si="0"/>
        <v>591</v>
      </c>
      <c r="H11" s="237">
        <f t="shared" si="0"/>
        <v>143.20999999999998</v>
      </c>
      <c r="I11" s="237">
        <f t="shared" si="0"/>
        <v>40.799999999999997</v>
      </c>
      <c r="J11" s="237">
        <f t="shared" si="0"/>
        <v>197.5</v>
      </c>
      <c r="K11" s="237">
        <f t="shared" si="0"/>
        <v>1.23</v>
      </c>
      <c r="L11" s="237">
        <f t="shared" si="0"/>
        <v>0.15</v>
      </c>
      <c r="M11" s="237">
        <f t="shared" si="0"/>
        <v>0.29000000000000004</v>
      </c>
      <c r="N11" s="237">
        <f t="shared" si="0"/>
        <v>1.35</v>
      </c>
      <c r="O11" s="237">
        <f t="shared" si="0"/>
        <v>1.8</v>
      </c>
    </row>
    <row r="12" spans="1:15" s="95" customFormat="1" ht="30" customHeight="1" x14ac:dyDescent="0.25">
      <c r="A12" s="87"/>
      <c r="B12" s="88"/>
      <c r="C12" s="89" t="s">
        <v>4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s="95" customFormat="1" ht="30" customHeight="1" x14ac:dyDescent="0.25">
      <c r="A13" s="82">
        <v>82</v>
      </c>
      <c r="B13" s="85" t="s">
        <v>37</v>
      </c>
      <c r="C13" s="91" t="s">
        <v>123</v>
      </c>
      <c r="D13" s="81">
        <v>0.81</v>
      </c>
      <c r="E13" s="81">
        <v>3.7</v>
      </c>
      <c r="F13" s="81">
        <v>4.6100000000000003</v>
      </c>
      <c r="G13" s="81">
        <v>54.96</v>
      </c>
      <c r="H13" s="81">
        <v>20.13</v>
      </c>
      <c r="I13" s="81">
        <v>12.81</v>
      </c>
      <c r="J13" s="81">
        <v>24.1</v>
      </c>
      <c r="K13" s="81">
        <v>0.53</v>
      </c>
      <c r="L13" s="82">
        <v>0</v>
      </c>
      <c r="M13" s="82">
        <v>0.03</v>
      </c>
      <c r="N13" s="82">
        <v>0.14000000000000001</v>
      </c>
      <c r="O13" s="82">
        <v>7.95</v>
      </c>
    </row>
    <row r="14" spans="1:15" s="95" customFormat="1" ht="30" customHeight="1" x14ac:dyDescent="0.25">
      <c r="A14" s="82">
        <v>87</v>
      </c>
      <c r="B14" s="85" t="s">
        <v>47</v>
      </c>
      <c r="C14" s="91" t="s">
        <v>126</v>
      </c>
      <c r="D14" s="105">
        <v>2.69</v>
      </c>
      <c r="E14" s="105">
        <v>2.84</v>
      </c>
      <c r="F14" s="105">
        <v>17.14</v>
      </c>
      <c r="G14" s="105">
        <v>104.75</v>
      </c>
      <c r="H14" s="105">
        <v>24.6</v>
      </c>
      <c r="I14" s="105">
        <v>27</v>
      </c>
      <c r="J14" s="105">
        <v>66.650000000000006</v>
      </c>
      <c r="K14" s="105">
        <v>1.0900000000000001</v>
      </c>
      <c r="L14" s="82">
        <v>0.15</v>
      </c>
      <c r="M14" s="82">
        <v>0</v>
      </c>
      <c r="N14" s="82">
        <v>0</v>
      </c>
      <c r="O14" s="82">
        <v>8.25</v>
      </c>
    </row>
    <row r="15" spans="1:15" s="95" customFormat="1" ht="30" customHeight="1" x14ac:dyDescent="0.25">
      <c r="A15" s="82">
        <v>302</v>
      </c>
      <c r="B15" s="85" t="s">
        <v>53</v>
      </c>
      <c r="C15" s="86" t="s">
        <v>62</v>
      </c>
      <c r="D15" s="82">
        <v>6.6</v>
      </c>
      <c r="E15" s="82">
        <v>7.2</v>
      </c>
      <c r="F15" s="82">
        <v>41.2</v>
      </c>
      <c r="G15" s="82">
        <v>227.3</v>
      </c>
      <c r="H15" s="82">
        <v>1.42</v>
      </c>
      <c r="I15" s="82">
        <v>6.8</v>
      </c>
      <c r="J15" s="82">
        <v>121</v>
      </c>
      <c r="K15" s="82">
        <v>4.5</v>
      </c>
      <c r="L15" s="82">
        <v>0</v>
      </c>
      <c r="M15" s="82">
        <v>0.02</v>
      </c>
      <c r="N15" s="82">
        <v>0</v>
      </c>
      <c r="O15" s="82">
        <v>1.2</v>
      </c>
    </row>
    <row r="16" spans="1:15" s="95" customFormat="1" ht="30" customHeight="1" x14ac:dyDescent="0.25">
      <c r="A16" s="82" t="s">
        <v>138</v>
      </c>
      <c r="B16" s="85" t="s">
        <v>38</v>
      </c>
      <c r="C16" s="86" t="s">
        <v>137</v>
      </c>
      <c r="D16" s="104">
        <v>11.5</v>
      </c>
      <c r="E16" s="104">
        <v>8.8000000000000007</v>
      </c>
      <c r="F16" s="104">
        <v>12</v>
      </c>
      <c r="G16" s="104">
        <v>102</v>
      </c>
      <c r="H16" s="104">
        <v>46</v>
      </c>
      <c r="I16" s="104">
        <v>12.3</v>
      </c>
      <c r="J16" s="104">
        <v>1.6</v>
      </c>
      <c r="K16" s="104">
        <v>0.4</v>
      </c>
      <c r="L16" s="104">
        <v>0.01</v>
      </c>
      <c r="M16" s="104">
        <v>0.02</v>
      </c>
      <c r="N16" s="104">
        <v>0</v>
      </c>
      <c r="O16" s="104">
        <v>0.5</v>
      </c>
    </row>
    <row r="17" spans="1:15" s="95" customFormat="1" ht="30" customHeight="1" x14ac:dyDescent="0.25">
      <c r="A17" s="82">
        <v>343</v>
      </c>
      <c r="B17" s="85" t="s">
        <v>31</v>
      </c>
      <c r="C17" s="86" t="s">
        <v>107</v>
      </c>
      <c r="D17" s="82">
        <v>1</v>
      </c>
      <c r="E17" s="82">
        <v>0</v>
      </c>
      <c r="F17" s="82">
        <v>18</v>
      </c>
      <c r="G17" s="82">
        <v>107</v>
      </c>
      <c r="H17" s="82">
        <v>14</v>
      </c>
      <c r="I17" s="82">
        <v>4</v>
      </c>
      <c r="J17" s="82">
        <v>4</v>
      </c>
      <c r="K17" s="82">
        <v>1</v>
      </c>
      <c r="L17" s="82">
        <v>0</v>
      </c>
      <c r="M17" s="82">
        <v>0.02</v>
      </c>
      <c r="N17" s="82">
        <v>0.1</v>
      </c>
      <c r="O17" s="82">
        <v>68</v>
      </c>
    </row>
    <row r="18" spans="1:15" s="95" customFormat="1" ht="30" customHeight="1" x14ac:dyDescent="0.25">
      <c r="A18" s="82"/>
      <c r="B18" s="85" t="s">
        <v>38</v>
      </c>
      <c r="C18" s="86" t="s">
        <v>8</v>
      </c>
      <c r="D18" s="82">
        <v>1.8</v>
      </c>
      <c r="E18" s="82">
        <v>3</v>
      </c>
      <c r="F18" s="82">
        <v>13.2</v>
      </c>
      <c r="G18" s="82">
        <v>164</v>
      </c>
      <c r="H18" s="82">
        <v>6.4</v>
      </c>
      <c r="I18" s="82">
        <v>16.5</v>
      </c>
      <c r="J18" s="82">
        <v>43.5</v>
      </c>
      <c r="K18" s="82">
        <v>0.5</v>
      </c>
      <c r="L18" s="82">
        <v>0</v>
      </c>
      <c r="M18" s="82">
        <v>0.05</v>
      </c>
      <c r="N18" s="82">
        <v>0.4</v>
      </c>
      <c r="O18" s="82">
        <v>0</v>
      </c>
    </row>
    <row r="19" spans="1:15" s="95" customFormat="1" ht="30" customHeight="1" x14ac:dyDescent="0.25">
      <c r="A19" s="90"/>
      <c r="B19" s="252" t="s">
        <v>33</v>
      </c>
      <c r="C19" s="89"/>
      <c r="D19" s="87">
        <f>SUM(D13:D18)</f>
        <v>24.400000000000002</v>
      </c>
      <c r="E19" s="87">
        <f t="shared" ref="E19:O19" si="1">SUM(E13:E18)</f>
        <v>25.54</v>
      </c>
      <c r="F19" s="87">
        <f t="shared" si="1"/>
        <v>106.15</v>
      </c>
      <c r="G19" s="87">
        <f t="shared" si="1"/>
        <v>760.01</v>
      </c>
      <c r="H19" s="87">
        <f t="shared" si="1"/>
        <v>112.55000000000001</v>
      </c>
      <c r="I19" s="87">
        <f t="shared" si="1"/>
        <v>79.41</v>
      </c>
      <c r="J19" s="87">
        <f t="shared" si="1"/>
        <v>260.85000000000002</v>
      </c>
      <c r="K19" s="87">
        <f t="shared" si="1"/>
        <v>8.02</v>
      </c>
      <c r="L19" s="87">
        <f t="shared" si="1"/>
        <v>0.16</v>
      </c>
      <c r="M19" s="87">
        <f t="shared" si="1"/>
        <v>0.14000000000000001</v>
      </c>
      <c r="N19" s="87">
        <f t="shared" si="1"/>
        <v>0.64</v>
      </c>
      <c r="O19" s="87">
        <f t="shared" si="1"/>
        <v>85.9</v>
      </c>
    </row>
    <row r="20" spans="1:15" s="95" customFormat="1" ht="30" customHeight="1" x14ac:dyDescent="0.25">
      <c r="A20" s="90"/>
      <c r="B20" s="88"/>
      <c r="C20" s="94" t="s">
        <v>9</v>
      </c>
      <c r="D20" s="87">
        <f>D11+D19</f>
        <v>36.42</v>
      </c>
      <c r="E20" s="87">
        <f t="shared" ref="E20:O20" si="2">E11+E19</f>
        <v>51.62</v>
      </c>
      <c r="F20" s="87">
        <f t="shared" si="2"/>
        <v>176.65</v>
      </c>
      <c r="G20" s="87">
        <f t="shared" si="2"/>
        <v>1351.01</v>
      </c>
      <c r="H20" s="87">
        <f t="shared" si="2"/>
        <v>255.76</v>
      </c>
      <c r="I20" s="87">
        <f t="shared" si="2"/>
        <v>120.21</v>
      </c>
      <c r="J20" s="87">
        <f t="shared" si="2"/>
        <v>458.35</v>
      </c>
      <c r="K20" s="87">
        <f t="shared" si="2"/>
        <v>9.25</v>
      </c>
      <c r="L20" s="87">
        <f t="shared" si="2"/>
        <v>0.31</v>
      </c>
      <c r="M20" s="87">
        <f t="shared" si="2"/>
        <v>0.43000000000000005</v>
      </c>
      <c r="N20" s="87">
        <f t="shared" si="2"/>
        <v>1.9900000000000002</v>
      </c>
      <c r="O20" s="87">
        <f t="shared" si="2"/>
        <v>87.7</v>
      </c>
    </row>
  </sheetData>
  <mergeCells count="9">
    <mergeCell ref="A7:A9"/>
    <mergeCell ref="G3:G4"/>
    <mergeCell ref="H3:K3"/>
    <mergeCell ref="L3:O3"/>
    <mergeCell ref="B3:B4"/>
    <mergeCell ref="C3:C4"/>
    <mergeCell ref="D3:D4"/>
    <mergeCell ref="E3:E4"/>
    <mergeCell ref="F3:F4"/>
  </mergeCells>
  <pageMargins left="0.19685039370078741" right="0.19685039370078741" top="0.19685039370078741" bottom="0.19685039370078741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т-лист</vt:lpstr>
      <vt:lpstr>таблица (лагерь)</vt:lpstr>
      <vt:lpstr>таблица</vt:lpstr>
      <vt:lpstr>+1-10</vt:lpstr>
      <vt:lpstr>+ГПД</vt:lpstr>
      <vt:lpstr>1-10</vt:lpstr>
      <vt:lpstr>Лист1</vt:lpstr>
      <vt:lpstr>'+1-10'!Область_печати</vt:lpstr>
      <vt:lpstr>'+ГПД'!Область_печати</vt:lpstr>
      <vt:lpstr>'10'!Область_печати</vt:lpstr>
      <vt:lpstr>'4'!Область_печати</vt:lpstr>
      <vt:lpstr>'6'!Область_печати</vt:lpstr>
      <vt:lpstr>'таблица (лагерь)'!Область_печати</vt:lpstr>
      <vt:lpstr>'т-лист'!Область_печати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Администратор</cp:lastModifiedBy>
  <cp:lastPrinted>2022-08-08T07:41:41Z</cp:lastPrinted>
  <dcterms:created xsi:type="dcterms:W3CDTF">2021-04-22T16:52:20Z</dcterms:created>
  <dcterms:modified xsi:type="dcterms:W3CDTF">2022-08-31T06:33:55Z</dcterms:modified>
</cp:coreProperties>
</file>